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konomia zmiany 2.04.24\"/>
    </mc:Choice>
  </mc:AlternateContent>
  <bookViews>
    <workbookView xWindow="0" yWindow="0" windowWidth="23040" windowHeight="9336" activeTab="1"/>
  </bookViews>
  <sheets>
    <sheet name="Rachunkowość przedsiębiorstw" sheetId="5" r:id="rId1"/>
    <sheet name="Finanse i bankowość" sheetId="7" r:id="rId2"/>
  </sheets>
  <definedNames>
    <definedName name="_xlnm._FilterDatabase" localSheetId="1" hidden="1">'Finanse i bankowość'!$B$9:$AX$45</definedName>
    <definedName name="_xlnm._FilterDatabase" localSheetId="0" hidden="1">'Rachunkowość przedsiębiorstw'!$B$9:$AX$45</definedName>
    <definedName name="_xlnm.Print_Area" localSheetId="1">'Finanse i bankowość'!$A$1:$AZ$116</definedName>
    <definedName name="_xlnm.Print_Area" localSheetId="0">'Rachunkowość przedsiębiorstw'!$A$1:$AZ$119</definedName>
    <definedName name="_xlnm.Print_Titles" localSheetId="1">'Finanse i bankowość'!$A:$K</definedName>
    <definedName name="_xlnm.Print_Titles" localSheetId="0">'Rachunkowość przedsiębiorstw'!$A:$K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102" i="7" l="1"/>
  <c r="AY77" i="7" l="1"/>
  <c r="AY76" i="7"/>
  <c r="AY75" i="7"/>
  <c r="AY74" i="7"/>
  <c r="AY73" i="7"/>
  <c r="AY72" i="7"/>
  <c r="AY71" i="7"/>
  <c r="AY70" i="7"/>
  <c r="AY69" i="7"/>
  <c r="AY68" i="7"/>
  <c r="AY67" i="7"/>
  <c r="AY84" i="7"/>
  <c r="AY82" i="7"/>
  <c r="AY80" i="7"/>
  <c r="AY86" i="7"/>
  <c r="AY88" i="7"/>
  <c r="AY90" i="7"/>
  <c r="AY92" i="7"/>
  <c r="AY94" i="7"/>
  <c r="AY96" i="7"/>
  <c r="AY98" i="7"/>
  <c r="AY100" i="7"/>
  <c r="AZ104" i="7"/>
  <c r="AW104" i="7"/>
  <c r="AV104" i="7"/>
  <c r="AU104" i="7"/>
  <c r="AT104" i="7"/>
  <c r="AS104" i="7"/>
  <c r="AQ104" i="7"/>
  <c r="AP104" i="7"/>
  <c r="AO104" i="7"/>
  <c r="AN104" i="7"/>
  <c r="AM104" i="7"/>
  <c r="AL104" i="7"/>
  <c r="AJ104" i="7"/>
  <c r="AI104" i="7"/>
  <c r="AH104" i="7"/>
  <c r="AG104" i="7"/>
  <c r="AF104" i="7"/>
  <c r="AD104" i="7"/>
  <c r="AC104" i="7"/>
  <c r="AB104" i="7"/>
  <c r="AA104" i="7"/>
  <c r="Z104" i="7"/>
  <c r="X104" i="7"/>
  <c r="W104" i="7"/>
  <c r="V104" i="7"/>
  <c r="U104" i="7"/>
  <c r="T104" i="7"/>
  <c r="S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AZ78" i="7"/>
  <c r="AW78" i="7"/>
  <c r="AV78" i="7"/>
  <c r="AU78" i="7"/>
  <c r="AT78" i="7"/>
  <c r="AS78" i="7"/>
  <c r="AQ78" i="7"/>
  <c r="AP78" i="7"/>
  <c r="AO78" i="7"/>
  <c r="AN78" i="7"/>
  <c r="AM78" i="7"/>
  <c r="AL78" i="7"/>
  <c r="AJ78" i="7"/>
  <c r="AI78" i="7"/>
  <c r="AH78" i="7"/>
  <c r="AG78" i="7"/>
  <c r="AF78" i="7"/>
  <c r="AD78" i="7"/>
  <c r="AC78" i="7"/>
  <c r="AB78" i="7"/>
  <c r="AA78" i="7"/>
  <c r="Z78" i="7"/>
  <c r="X78" i="7"/>
  <c r="W78" i="7"/>
  <c r="V78" i="7"/>
  <c r="U78" i="7"/>
  <c r="T78" i="7"/>
  <c r="S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AY44" i="7"/>
  <c r="AZ43" i="7"/>
  <c r="AW43" i="7"/>
  <c r="AV43" i="7"/>
  <c r="AU43" i="7"/>
  <c r="AT43" i="7"/>
  <c r="AS43" i="7"/>
  <c r="AQ43" i="7"/>
  <c r="AP43" i="7"/>
  <c r="AO43" i="7"/>
  <c r="AN43" i="7"/>
  <c r="AM43" i="7"/>
  <c r="AL43" i="7"/>
  <c r="AJ43" i="7"/>
  <c r="AI43" i="7"/>
  <c r="AH43" i="7"/>
  <c r="AG43" i="7"/>
  <c r="AF43" i="7"/>
  <c r="AD43" i="7"/>
  <c r="AC43" i="7"/>
  <c r="AB43" i="7"/>
  <c r="AA43" i="7"/>
  <c r="Z43" i="7"/>
  <c r="X43" i="7"/>
  <c r="W43" i="7"/>
  <c r="V43" i="7"/>
  <c r="U43" i="7"/>
  <c r="T43" i="7"/>
  <c r="S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AY42" i="7"/>
  <c r="AY41" i="7"/>
  <c r="AY40" i="7"/>
  <c r="AY39" i="7"/>
  <c r="AY38" i="7"/>
  <c r="AY37" i="7"/>
  <c r="AY36" i="7"/>
  <c r="AY35" i="7"/>
  <c r="AZ33" i="7"/>
  <c r="AW33" i="7"/>
  <c r="AV33" i="7"/>
  <c r="AU33" i="7"/>
  <c r="AT33" i="7"/>
  <c r="AS33" i="7"/>
  <c r="AQ33" i="7"/>
  <c r="AP33" i="7"/>
  <c r="AO33" i="7"/>
  <c r="AN33" i="7"/>
  <c r="AM33" i="7"/>
  <c r="AL33" i="7"/>
  <c r="AJ33" i="7"/>
  <c r="AI33" i="7"/>
  <c r="AH33" i="7"/>
  <c r="AG33" i="7"/>
  <c r="AF33" i="7"/>
  <c r="AD33" i="7"/>
  <c r="AC33" i="7"/>
  <c r="AB33" i="7"/>
  <c r="AA33" i="7"/>
  <c r="Z33" i="7"/>
  <c r="X33" i="7"/>
  <c r="W33" i="7"/>
  <c r="V33" i="7"/>
  <c r="U33" i="7"/>
  <c r="T33" i="7"/>
  <c r="S33" i="7"/>
  <c r="Q33" i="7"/>
  <c r="P33" i="7"/>
  <c r="O33" i="7"/>
  <c r="N33" i="7"/>
  <c r="M33" i="7"/>
  <c r="L33" i="7"/>
  <c r="K33" i="7"/>
  <c r="J33" i="7"/>
  <c r="I33" i="7"/>
  <c r="H33" i="7"/>
  <c r="G33" i="7"/>
  <c r="E33" i="7"/>
  <c r="AY32" i="7"/>
  <c r="AY31" i="7"/>
  <c r="AY30" i="7"/>
  <c r="AY29" i="7"/>
  <c r="AY28" i="7"/>
  <c r="AY27" i="7"/>
  <c r="AY26" i="7"/>
  <c r="AY25" i="7"/>
  <c r="AY24" i="7"/>
  <c r="AY23" i="7"/>
  <c r="AY22" i="7"/>
  <c r="AY21" i="7"/>
  <c r="AY20" i="7"/>
  <c r="AY19" i="7"/>
  <c r="AY18" i="7"/>
  <c r="AY17" i="7"/>
  <c r="AY16" i="7"/>
  <c r="F16" i="7"/>
  <c r="F33" i="7" s="1"/>
  <c r="AY15" i="7"/>
  <c r="AZ13" i="7"/>
  <c r="AW13" i="7"/>
  <c r="AV13" i="7"/>
  <c r="AU13" i="7"/>
  <c r="AT13" i="7"/>
  <c r="AS13" i="7"/>
  <c r="AQ13" i="7"/>
  <c r="AP13" i="7"/>
  <c r="AO13" i="7"/>
  <c r="AN13" i="7"/>
  <c r="AM13" i="7"/>
  <c r="AL13" i="7"/>
  <c r="AJ13" i="7"/>
  <c r="AI13" i="7"/>
  <c r="AH13" i="7"/>
  <c r="AG13" i="7"/>
  <c r="AF13" i="7"/>
  <c r="AD13" i="7"/>
  <c r="AC13" i="7"/>
  <c r="AB13" i="7"/>
  <c r="AA13" i="7"/>
  <c r="Z13" i="7"/>
  <c r="X13" i="7"/>
  <c r="W13" i="7"/>
  <c r="V13" i="7"/>
  <c r="U13" i="7"/>
  <c r="T13" i="7"/>
  <c r="S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AY12" i="7"/>
  <c r="AY11" i="7"/>
  <c r="AY10" i="7"/>
  <c r="AY99" i="5"/>
  <c r="AY97" i="5"/>
  <c r="AY95" i="5"/>
  <c r="AY93" i="5"/>
  <c r="AY91" i="5"/>
  <c r="AY89" i="5"/>
  <c r="AY87" i="5"/>
  <c r="AY85" i="5"/>
  <c r="AY83" i="5"/>
  <c r="AY81" i="5"/>
  <c r="AY79" i="5"/>
  <c r="AJ77" i="5"/>
  <c r="AZ101" i="5"/>
  <c r="AW101" i="5"/>
  <c r="AV101" i="5"/>
  <c r="AU101" i="5"/>
  <c r="AT101" i="5"/>
  <c r="AS101" i="5"/>
  <c r="AQ101" i="5"/>
  <c r="AP101" i="5"/>
  <c r="AO101" i="5"/>
  <c r="AN101" i="5"/>
  <c r="AM101" i="5"/>
  <c r="AL101" i="5"/>
  <c r="AJ101" i="5"/>
  <c r="AI101" i="5"/>
  <c r="AH101" i="5"/>
  <c r="AG101" i="5"/>
  <c r="AF101" i="5"/>
  <c r="AD101" i="5"/>
  <c r="AC101" i="5"/>
  <c r="AB101" i="5"/>
  <c r="AA101" i="5"/>
  <c r="Z101" i="5"/>
  <c r="X101" i="5"/>
  <c r="W101" i="5"/>
  <c r="V101" i="5"/>
  <c r="U101" i="5"/>
  <c r="T101" i="5"/>
  <c r="S101" i="5"/>
  <c r="Q101" i="5"/>
  <c r="P101" i="5"/>
  <c r="O101" i="5"/>
  <c r="N101" i="5"/>
  <c r="M101" i="5"/>
  <c r="L101" i="5"/>
  <c r="K101" i="5"/>
  <c r="AY76" i="5"/>
  <c r="AY75" i="5"/>
  <c r="AY74" i="5"/>
  <c r="AY73" i="5"/>
  <c r="AY72" i="5"/>
  <c r="AY71" i="5"/>
  <c r="AY70" i="5"/>
  <c r="AY69" i="5"/>
  <c r="AY68" i="5"/>
  <c r="AY67" i="5"/>
  <c r="AZ77" i="5"/>
  <c r="AW77" i="5"/>
  <c r="AV77" i="5"/>
  <c r="AU77" i="5"/>
  <c r="AT77" i="5"/>
  <c r="AS77" i="5"/>
  <c r="AQ77" i="5"/>
  <c r="AP77" i="5"/>
  <c r="AO77" i="5"/>
  <c r="AN77" i="5"/>
  <c r="AM77" i="5"/>
  <c r="AL77" i="5"/>
  <c r="AI77" i="5"/>
  <c r="AH77" i="5"/>
  <c r="AG77" i="5"/>
  <c r="AF77" i="5"/>
  <c r="AD77" i="5"/>
  <c r="AC77" i="5"/>
  <c r="AB77" i="5"/>
  <c r="AA77" i="5"/>
  <c r="Z77" i="5"/>
  <c r="X77" i="5"/>
  <c r="W77" i="5"/>
  <c r="V77" i="5"/>
  <c r="U77" i="5"/>
  <c r="T77" i="5"/>
  <c r="S77" i="5"/>
  <c r="Q77" i="5"/>
  <c r="P77" i="5"/>
  <c r="O77" i="5"/>
  <c r="N77" i="5"/>
  <c r="M77" i="5"/>
  <c r="L77" i="5"/>
  <c r="L102" i="5" s="1"/>
  <c r="K77" i="5"/>
  <c r="AY44" i="5"/>
  <c r="AY42" i="5"/>
  <c r="AY41" i="5"/>
  <c r="AY40" i="5"/>
  <c r="AY39" i="5"/>
  <c r="AY38" i="5"/>
  <c r="AY37" i="5"/>
  <c r="AY36" i="5"/>
  <c r="AY35" i="5"/>
  <c r="AY32" i="5"/>
  <c r="AY31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2" i="5"/>
  <c r="AY11" i="5"/>
  <c r="AY10" i="5"/>
  <c r="AP43" i="5"/>
  <c r="AP33" i="5"/>
  <c r="AP13" i="5"/>
  <c r="AZ43" i="5"/>
  <c r="AW43" i="5"/>
  <c r="AV43" i="5"/>
  <c r="AU43" i="5"/>
  <c r="AT43" i="5"/>
  <c r="AS43" i="5"/>
  <c r="AQ43" i="5"/>
  <c r="AO43" i="5"/>
  <c r="AN43" i="5"/>
  <c r="AM43" i="5"/>
  <c r="AL43" i="5"/>
  <c r="AJ43" i="5"/>
  <c r="AI43" i="5"/>
  <c r="AH43" i="5"/>
  <c r="AG43" i="5"/>
  <c r="AF43" i="5"/>
  <c r="AD43" i="5"/>
  <c r="AC43" i="5"/>
  <c r="AB43" i="5"/>
  <c r="AA43" i="5"/>
  <c r="Z43" i="5"/>
  <c r="X43" i="5"/>
  <c r="W43" i="5"/>
  <c r="V43" i="5"/>
  <c r="U43" i="5"/>
  <c r="T43" i="5"/>
  <c r="S43" i="5"/>
  <c r="Q43" i="5"/>
  <c r="P43" i="5"/>
  <c r="O43" i="5"/>
  <c r="N43" i="5"/>
  <c r="M43" i="5"/>
  <c r="L43" i="5"/>
  <c r="K43" i="5"/>
  <c r="K102" i="5" l="1"/>
  <c r="AS102" i="5"/>
  <c r="AP45" i="5"/>
  <c r="AB102" i="5"/>
  <c r="O102" i="5"/>
  <c r="T102" i="5"/>
  <c r="X102" i="5"/>
  <c r="AC102" i="5"/>
  <c r="AV102" i="5"/>
  <c r="M102" i="5"/>
  <c r="N102" i="5"/>
  <c r="AL102" i="5"/>
  <c r="I45" i="7"/>
  <c r="AA45" i="7"/>
  <c r="AT45" i="7"/>
  <c r="P105" i="7"/>
  <c r="Z105" i="7"/>
  <c r="AI105" i="7"/>
  <c r="AG102" i="5"/>
  <c r="P102" i="5"/>
  <c r="U102" i="5"/>
  <c r="AP103" i="5"/>
  <c r="Q102" i="5"/>
  <c r="AF102" i="5"/>
  <c r="AO102" i="5"/>
  <c r="AT102" i="5"/>
  <c r="AZ102" i="5"/>
  <c r="AJ45" i="7"/>
  <c r="Q45" i="7"/>
  <c r="AS105" i="7"/>
  <c r="AY78" i="7"/>
  <c r="AC45" i="7"/>
  <c r="K45" i="7"/>
  <c r="T45" i="7"/>
  <c r="AM45" i="7"/>
  <c r="AV45" i="7"/>
  <c r="AY13" i="7"/>
  <c r="AY104" i="7"/>
  <c r="E106" i="7"/>
  <c r="M106" i="7"/>
  <c r="V106" i="7"/>
  <c r="AF106" i="7"/>
  <c r="AO106" i="7"/>
  <c r="H105" i="7"/>
  <c r="AY33" i="7"/>
  <c r="J45" i="7"/>
  <c r="S45" i="7"/>
  <c r="AB45" i="7"/>
  <c r="AL45" i="7"/>
  <c r="AU45" i="7"/>
  <c r="L45" i="7"/>
  <c r="U45" i="7"/>
  <c r="AD45" i="7"/>
  <c r="AN45" i="7"/>
  <c r="AW45" i="7"/>
  <c r="AY43" i="7"/>
  <c r="AZ45" i="7"/>
  <c r="K105" i="7"/>
  <c r="T105" i="7"/>
  <c r="AC105" i="7"/>
  <c r="AM105" i="7"/>
  <c r="AV105" i="7"/>
  <c r="K106" i="7"/>
  <c r="T106" i="7"/>
  <c r="AC106" i="7"/>
  <c r="AM106" i="7"/>
  <c r="AV106" i="7"/>
  <c r="N45" i="7"/>
  <c r="W45" i="7"/>
  <c r="AG45" i="7"/>
  <c r="AP45" i="7"/>
  <c r="L105" i="7"/>
  <c r="U105" i="7"/>
  <c r="AD105" i="7"/>
  <c r="AN105" i="7"/>
  <c r="AW105" i="7"/>
  <c r="H106" i="7"/>
  <c r="P106" i="7"/>
  <c r="Z106" i="7"/>
  <c r="AI106" i="7"/>
  <c r="AS106" i="7"/>
  <c r="G45" i="7"/>
  <c r="O45" i="7"/>
  <c r="X45" i="7"/>
  <c r="AH45" i="7"/>
  <c r="AQ45" i="7"/>
  <c r="E105" i="7"/>
  <c r="M105" i="7"/>
  <c r="V105" i="7"/>
  <c r="AF105" i="7"/>
  <c r="AO105" i="7"/>
  <c r="AZ105" i="7"/>
  <c r="H45" i="7"/>
  <c r="P45" i="7"/>
  <c r="Z45" i="7"/>
  <c r="AI45" i="7"/>
  <c r="AS45" i="7"/>
  <c r="F105" i="7"/>
  <c r="N105" i="7"/>
  <c r="W105" i="7"/>
  <c r="AG105" i="7"/>
  <c r="AP105" i="7"/>
  <c r="G106" i="7"/>
  <c r="X106" i="7"/>
  <c r="AH106" i="7"/>
  <c r="AQ106" i="7"/>
  <c r="F106" i="7"/>
  <c r="L106" i="7"/>
  <c r="U106" i="7"/>
  <c r="AD106" i="7"/>
  <c r="AN106" i="7"/>
  <c r="AW106" i="7"/>
  <c r="O106" i="7"/>
  <c r="G105" i="7"/>
  <c r="O105" i="7"/>
  <c r="X105" i="7"/>
  <c r="AH105" i="7"/>
  <c r="AQ105" i="7"/>
  <c r="I106" i="7"/>
  <c r="Q106" i="7"/>
  <c r="AA106" i="7"/>
  <c r="AJ106" i="7"/>
  <c r="AT106" i="7"/>
  <c r="J106" i="7"/>
  <c r="S106" i="7"/>
  <c r="AB106" i="7"/>
  <c r="AL106" i="7"/>
  <c r="AU106" i="7"/>
  <c r="I105" i="7"/>
  <c r="Q105" i="7"/>
  <c r="AA105" i="7"/>
  <c r="AJ105" i="7"/>
  <c r="AT105" i="7"/>
  <c r="J105" i="7"/>
  <c r="S105" i="7"/>
  <c r="AB105" i="7"/>
  <c r="AL105" i="7"/>
  <c r="AU105" i="7"/>
  <c r="F45" i="7"/>
  <c r="N106" i="7"/>
  <c r="W106" i="7"/>
  <c r="AG106" i="7"/>
  <c r="AP106" i="7"/>
  <c r="AZ106" i="7"/>
  <c r="V45" i="7"/>
  <c r="E45" i="7"/>
  <c r="AF45" i="7"/>
  <c r="M45" i="7"/>
  <c r="AO45" i="7"/>
  <c r="AM102" i="5"/>
  <c r="AU102" i="5"/>
  <c r="AW102" i="5"/>
  <c r="AY101" i="5"/>
  <c r="AN102" i="5"/>
  <c r="AP102" i="5"/>
  <c r="AQ102" i="5"/>
  <c r="AJ102" i="5"/>
  <c r="AY77" i="5"/>
  <c r="AH102" i="5"/>
  <c r="AI102" i="5"/>
  <c r="AD102" i="5"/>
  <c r="Z102" i="5"/>
  <c r="AA102" i="5"/>
  <c r="V102" i="5"/>
  <c r="W102" i="5"/>
  <c r="S102" i="5"/>
  <c r="AY43" i="5"/>
  <c r="AZ33" i="5"/>
  <c r="AY33" i="5"/>
  <c r="AW33" i="5"/>
  <c r="AV33" i="5"/>
  <c r="AU33" i="5"/>
  <c r="AT33" i="5"/>
  <c r="AS33" i="5"/>
  <c r="AQ33" i="5"/>
  <c r="AO33" i="5"/>
  <c r="AN33" i="5"/>
  <c r="AM33" i="5"/>
  <c r="AL33" i="5"/>
  <c r="AJ33" i="5"/>
  <c r="AI33" i="5"/>
  <c r="AH33" i="5"/>
  <c r="AG33" i="5"/>
  <c r="AF33" i="5"/>
  <c r="AD33" i="5"/>
  <c r="AC33" i="5"/>
  <c r="AB33" i="5"/>
  <c r="AA33" i="5"/>
  <c r="Z33" i="5"/>
  <c r="X33" i="5"/>
  <c r="W33" i="5"/>
  <c r="V33" i="5"/>
  <c r="U33" i="5"/>
  <c r="T33" i="5"/>
  <c r="S33" i="5"/>
  <c r="Q33" i="5"/>
  <c r="P33" i="5"/>
  <c r="O33" i="5"/>
  <c r="N33" i="5"/>
  <c r="M33" i="5"/>
  <c r="L33" i="5"/>
  <c r="K33" i="5"/>
  <c r="AW13" i="5"/>
  <c r="AY13" i="5"/>
  <c r="AV13" i="5"/>
  <c r="AU13" i="5"/>
  <c r="AT13" i="5"/>
  <c r="AS13" i="5"/>
  <c r="AQ13" i="5"/>
  <c r="AO13" i="5"/>
  <c r="AN13" i="5"/>
  <c r="AJ13" i="5"/>
  <c r="AI13" i="5"/>
  <c r="AI103" i="5" s="1"/>
  <c r="AH13" i="5"/>
  <c r="AH103" i="5" s="1"/>
  <c r="AG13" i="5"/>
  <c r="AG103" i="5" s="1"/>
  <c r="AF13" i="5"/>
  <c r="AF103" i="5" s="1"/>
  <c r="AD13" i="5"/>
  <c r="AD45" i="5" s="1"/>
  <c r="AC13" i="5"/>
  <c r="AC103" i="5" s="1"/>
  <c r="AB13" i="5"/>
  <c r="AA13" i="5"/>
  <c r="Z13" i="5"/>
  <c r="Z103" i="5" s="1"/>
  <c r="X13" i="5"/>
  <c r="W13" i="5"/>
  <c r="W103" i="5" s="1"/>
  <c r="V13" i="5"/>
  <c r="V103" i="5" s="1"/>
  <c r="U13" i="5"/>
  <c r="T13" i="5"/>
  <c r="T103" i="5" s="1"/>
  <c r="S13" i="5"/>
  <c r="S103" i="5" s="1"/>
  <c r="Q13" i="5"/>
  <c r="P13" i="5"/>
  <c r="P103" i="5" s="1"/>
  <c r="O13" i="5"/>
  <c r="O103" i="5" s="1"/>
  <c r="N13" i="5"/>
  <c r="M13" i="5"/>
  <c r="L13" i="5"/>
  <c r="L103" i="5" s="1"/>
  <c r="K13" i="5"/>
  <c r="K103" i="5" s="1"/>
  <c r="AZ13" i="5"/>
  <c r="H77" i="5"/>
  <c r="I77" i="5"/>
  <c r="J77" i="5"/>
  <c r="G101" i="5"/>
  <c r="H101" i="5"/>
  <c r="I101" i="5"/>
  <c r="J101" i="5"/>
  <c r="G43" i="5"/>
  <c r="H43" i="5"/>
  <c r="I43" i="5"/>
  <c r="J43" i="5"/>
  <c r="G33" i="5"/>
  <c r="H33" i="5"/>
  <c r="I33" i="5"/>
  <c r="J33" i="5"/>
  <c r="G13" i="5"/>
  <c r="H13" i="5"/>
  <c r="I13" i="5"/>
  <c r="I103" i="5" s="1"/>
  <c r="J13" i="5"/>
  <c r="J103" i="5" s="1"/>
  <c r="F101" i="5"/>
  <c r="E101" i="5"/>
  <c r="F77" i="5"/>
  <c r="G77" i="5"/>
  <c r="F43" i="5"/>
  <c r="AL13" i="5"/>
  <c r="AL103" i="5" s="1"/>
  <c r="AM13" i="5"/>
  <c r="F13" i="5"/>
  <c r="E77" i="5"/>
  <c r="E43" i="5"/>
  <c r="E33" i="5"/>
  <c r="F16" i="5"/>
  <c r="F33" i="5" s="1"/>
  <c r="E13" i="5"/>
  <c r="H103" i="5" l="1"/>
  <c r="AT103" i="5"/>
  <c r="AN103" i="5"/>
  <c r="AQ103" i="5"/>
  <c r="AO103" i="5"/>
  <c r="AU103" i="5"/>
  <c r="AS45" i="5"/>
  <c r="AW45" i="5"/>
  <c r="K45" i="5"/>
  <c r="AC45" i="5"/>
  <c r="AM45" i="5"/>
  <c r="P45" i="5"/>
  <c r="Z45" i="5"/>
  <c r="AI45" i="5"/>
  <c r="AN45" i="5"/>
  <c r="AT45" i="5"/>
  <c r="AS103" i="5"/>
  <c r="AO45" i="5"/>
  <c r="O45" i="5"/>
  <c r="AH45" i="5"/>
  <c r="E103" i="5"/>
  <c r="F45" i="5"/>
  <c r="AW103" i="5"/>
  <c r="S45" i="5"/>
  <c r="AQ45" i="5"/>
  <c r="AV45" i="5"/>
  <c r="G103" i="5"/>
  <c r="N45" i="5"/>
  <c r="AB45" i="5"/>
  <c r="AV103" i="5"/>
  <c r="AM103" i="5"/>
  <c r="G45" i="5"/>
  <c r="W45" i="5"/>
  <c r="AL45" i="5"/>
  <c r="F103" i="5"/>
  <c r="J45" i="5"/>
  <c r="T45" i="5"/>
  <c r="AG45" i="5"/>
  <c r="I45" i="5"/>
  <c r="L45" i="5"/>
  <c r="U45" i="5"/>
  <c r="E45" i="5"/>
  <c r="H45" i="5"/>
  <c r="V45" i="5"/>
  <c r="AA45" i="5"/>
  <c r="AF45" i="5"/>
  <c r="AU45" i="5"/>
  <c r="AD103" i="5"/>
  <c r="N103" i="5"/>
  <c r="M103" i="5"/>
  <c r="M45" i="5"/>
  <c r="AB103" i="5"/>
  <c r="AA103" i="5"/>
  <c r="U103" i="5"/>
  <c r="AZ45" i="5"/>
  <c r="AZ103" i="5"/>
  <c r="AY105" i="7"/>
  <c r="AY106" i="7"/>
  <c r="AY45" i="7"/>
  <c r="AJ103" i="5"/>
  <c r="AJ45" i="5"/>
  <c r="X103" i="5"/>
  <c r="X45" i="5"/>
  <c r="Q103" i="5"/>
  <c r="Q45" i="5"/>
  <c r="AY45" i="5"/>
  <c r="AY102" i="5"/>
  <c r="AY103" i="5"/>
  <c r="J102" i="5"/>
  <c r="F102" i="5"/>
  <c r="H102" i="5"/>
  <c r="G102" i="5"/>
  <c r="I102" i="5"/>
  <c r="E102" i="5"/>
</calcChain>
</file>

<file path=xl/sharedStrings.xml><?xml version="1.0" encoding="utf-8"?>
<sst xmlns="http://schemas.openxmlformats.org/spreadsheetml/2006/main" count="787" uniqueCount="250">
  <si>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</si>
  <si>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</si>
  <si>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</si>
  <si>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</si>
  <si>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</si>
  <si>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</si>
  <si>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Język obcy/Język obcy w biznesie</t>
  </si>
  <si>
    <t>Wychowanie fizyczne</t>
  </si>
  <si>
    <t>Mikroekonomia</t>
  </si>
  <si>
    <t>E / 2</t>
  </si>
  <si>
    <t>Makroekonomia</t>
  </si>
  <si>
    <t>E / 3</t>
  </si>
  <si>
    <t>Matematyka</t>
  </si>
  <si>
    <t>Rachunkowość</t>
  </si>
  <si>
    <t>Geografia gospodarcza</t>
  </si>
  <si>
    <t>Polityka gospodarcza</t>
  </si>
  <si>
    <t>E / 1</t>
  </si>
  <si>
    <t>Finanse</t>
  </si>
  <si>
    <t xml:space="preserve">Zarządzanie </t>
  </si>
  <si>
    <t>Ekonomika i organizacja przedsiębiorstw</t>
  </si>
  <si>
    <t>Przedsiębiorczość i marketing</t>
  </si>
  <si>
    <t>Międzynarodowe stosunki gospodarcze</t>
  </si>
  <si>
    <t>Społeczna odpowiedzialność biznesu</t>
  </si>
  <si>
    <t>Fundusze i programy UE</t>
  </si>
  <si>
    <t>Rynki finansowe</t>
  </si>
  <si>
    <t>Finanse publiczne</t>
  </si>
  <si>
    <t>Finanse przedsiębiorstwa i analiza finansowa</t>
  </si>
  <si>
    <t>Rachunkowość finansowa</t>
  </si>
  <si>
    <t>Bankowość i ubezpieczenia</t>
  </si>
  <si>
    <t>Polityka zrównoważonego rozwoju</t>
  </si>
  <si>
    <t>Matematyka finansowa</t>
  </si>
  <si>
    <t>Seminarium</t>
  </si>
  <si>
    <t>Kod przedmiotu</t>
  </si>
  <si>
    <t>ECTS</t>
  </si>
  <si>
    <t>I ROK</t>
  </si>
  <si>
    <t>II ROK</t>
  </si>
  <si>
    <t>III ROK</t>
  </si>
  <si>
    <t>Bankowość detaliczna i korporacyjna</t>
  </si>
  <si>
    <t>Zarządzanie ryzykiem</t>
  </si>
  <si>
    <t>FiR/I/FiB/C-1.1a</t>
  </si>
  <si>
    <t>FiR/I/FiB/C-1.2a</t>
  </si>
  <si>
    <t>FiR/I/FiB/C-1.2b</t>
  </si>
  <si>
    <t>FiR/I/FiB/C-1.1b</t>
  </si>
  <si>
    <t>FiR/I/FiB/C-1.3a</t>
  </si>
  <si>
    <t>FiR/I/FiB/C-1.3b</t>
  </si>
  <si>
    <t>FiR/I/FiB/C-1.4a</t>
  </si>
  <si>
    <t>FiR/I/FiB/C-1.4b</t>
  </si>
  <si>
    <t>FiR/I/FiB/C-1.5a</t>
  </si>
  <si>
    <t>FiR/I/FiB/C-1.5b</t>
  </si>
  <si>
    <t>FiR/I/FiB/C-1.6a</t>
  </si>
  <si>
    <t>FiR/I/FiB/C-1.6b</t>
  </si>
  <si>
    <t>FiR/I/FiB/C-1.7a</t>
  </si>
  <si>
    <t>FiR/I/FiB/C-1.7b</t>
  </si>
  <si>
    <t>FiR/I/FiB/C-1.8a</t>
  </si>
  <si>
    <t>FiR/I/FiB/C-1.8b</t>
  </si>
  <si>
    <t>FiR/I/FiB/C-1.9a</t>
  </si>
  <si>
    <t>FiR/I/FiB/C-1.9b</t>
  </si>
  <si>
    <t>FiR/I/FiB/C-1.10a</t>
  </si>
  <si>
    <t>FiR/I/FiB/C-1.10b</t>
  </si>
  <si>
    <t>FiR/I/FiB/C-1.11a</t>
  </si>
  <si>
    <t>FiR/I/FiB/C-1.11b</t>
  </si>
  <si>
    <t>FiR/I/FiB/C-1.12a</t>
  </si>
  <si>
    <t>FiR/I/FiB/C-1.12b</t>
  </si>
  <si>
    <t>FiR/I/RP/C-1.1a</t>
  </si>
  <si>
    <t>FiR/I/RP/C-1.1b</t>
  </si>
  <si>
    <t>FiR/I/RP/C-1.2a</t>
  </si>
  <si>
    <t>FiR/I/RP/C-1.2b</t>
  </si>
  <si>
    <t>FiR/I/RP/C-1.3a</t>
  </si>
  <si>
    <t>FiR/I/RP/C-1.3b</t>
  </si>
  <si>
    <t>FiR/I/RP/C-1.4a</t>
  </si>
  <si>
    <t>FiR/I/RP/C-1.4b</t>
  </si>
  <si>
    <t>FiR/I/RP/C-1.5a</t>
  </si>
  <si>
    <t>FiR/I/RP/C-1.5b</t>
  </si>
  <si>
    <t>FiR/I/RP/C-1.6a</t>
  </si>
  <si>
    <t>FiR/I/RP/C-1.6b</t>
  </si>
  <si>
    <t>FiR/I/RP/C-1.7a</t>
  </si>
  <si>
    <t>FiR/I/RP/C-1.7b</t>
  </si>
  <si>
    <t>FiR/I/RP/C-1.8a</t>
  </si>
  <si>
    <t>FiR/I/RP/C-1.8b</t>
  </si>
  <si>
    <t>FiR/I/RP/C-1.9a</t>
  </si>
  <si>
    <t>FiR/I/RP/C-1.9b</t>
  </si>
  <si>
    <t>FiR/I/RP/C-1.10a</t>
  </si>
  <si>
    <t>FiR/I/RP/C-1.10b</t>
  </si>
  <si>
    <t>FiR/I/RP/C-1.11a</t>
  </si>
  <si>
    <t>FiR/I/RP/C-1.11b</t>
  </si>
  <si>
    <t>Rachunek kosztów i controling</t>
  </si>
  <si>
    <t>Rachunkowość sektora publicznego</t>
  </si>
  <si>
    <t>Prawo gospodarcze i ochrona własności intelektualnej</t>
  </si>
  <si>
    <t>E / 4</t>
  </si>
  <si>
    <t>Prognozowanie procesów gospodarczych</t>
  </si>
  <si>
    <t>Metody dyskryminacyjne oceny kondycji finansowej przedsiębiorstwa</t>
  </si>
  <si>
    <t>Finanse behawioralne</t>
  </si>
  <si>
    <t>Organizacja i funkcjonowanie administracji podatkowej oraz kontrola skarbowa</t>
  </si>
  <si>
    <t>Metody badań rynku i konkurencji</t>
  </si>
  <si>
    <t>Narzędzia informatyczne w zarządzaniu projektami</t>
  </si>
  <si>
    <t>Restrukturyzacja  przedsiębiorstw</t>
  </si>
  <si>
    <t>Polityka personalna</t>
  </si>
  <si>
    <t>Zarządzanie kapitałem obrotowym w przedsiębiorstwie</t>
  </si>
  <si>
    <t>Rachunkowość podatkowa</t>
  </si>
  <si>
    <t>Audyt i kontrola finansowa</t>
  </si>
  <si>
    <t xml:space="preserve">Analiza i wycena portfela inwestycyjnego </t>
  </si>
  <si>
    <t>Mikrofinanse</t>
  </si>
  <si>
    <t xml:space="preserve">Ryzyko walutowe i metody jego ograniczania </t>
  </si>
  <si>
    <t xml:space="preserve">Przedsiębiorstwo na rynku międzynarodowym  </t>
  </si>
  <si>
    <t>Ekonomika usług</t>
  </si>
  <si>
    <t>Handel i finanse międzynarodowe</t>
  </si>
  <si>
    <t>Komunikacja i negocjacje w przedsiębiorstwie</t>
  </si>
  <si>
    <t>Kapitał intelektualny w przedsiębiorstwie</t>
  </si>
  <si>
    <t>Planowanie działalności gospodarczej</t>
  </si>
  <si>
    <t>Kreatywność i innowacyjność w biznesie</t>
  </si>
  <si>
    <t>Bazy danych w przedsiębiorstwie</t>
  </si>
  <si>
    <t>Prognozowanie w finansach i bankowości</t>
  </si>
  <si>
    <t>Metody scoringowe w ocenie ryzyka kredytowego</t>
  </si>
  <si>
    <t>Doradztwo inwestycyjne</t>
  </si>
  <si>
    <t xml:space="preserve">Finanse jednostek samorządu terytorialnego </t>
  </si>
  <si>
    <t>Otoczenie instytucjonalne biznesu</t>
  </si>
  <si>
    <t xml:space="preserve">Usługi biznesowe dla MSP </t>
  </si>
  <si>
    <t xml:space="preserve">Rachunkowość  bankowa </t>
  </si>
  <si>
    <t>Ryzyko operacyjne w banku</t>
  </si>
  <si>
    <t>Zarządzanie finansami przedsiębiorstwa i instytucji finansowej</t>
  </si>
  <si>
    <t>Bankowość inwestycyjna</t>
  </si>
  <si>
    <t xml:space="preserve">Międzynarodowe organizacje finansowe  </t>
  </si>
  <si>
    <t xml:space="preserve">Zarządzanie finansami projektu europejskiego </t>
  </si>
  <si>
    <t>Zródła finansowania przedsiębiorstw</t>
  </si>
  <si>
    <t>Kapitał intelektualny w banku</t>
  </si>
  <si>
    <t xml:space="preserve">Marketing usług finansowych </t>
  </si>
  <si>
    <t>Kształtowanie wizerunku instytucji finansowych</t>
  </si>
  <si>
    <t>E / 5</t>
  </si>
  <si>
    <t>E / 6</t>
  </si>
  <si>
    <t>FiR/I/O.1</t>
  </si>
  <si>
    <t>FiR/I/O.2</t>
  </si>
  <si>
    <t>FiR/I/O.3</t>
  </si>
  <si>
    <t>FiR/I/A.1</t>
  </si>
  <si>
    <t>FiR/I/A.2</t>
  </si>
  <si>
    <t>FiR/I/A.3</t>
  </si>
  <si>
    <t>FiR/I/A.4</t>
  </si>
  <si>
    <t>FiR/I/A.5</t>
  </si>
  <si>
    <t>FiR/I/A.6</t>
  </si>
  <si>
    <t>FiR/I/A.7</t>
  </si>
  <si>
    <t>FiR/I/A.8</t>
  </si>
  <si>
    <t>FiR/I/A.9</t>
  </si>
  <si>
    <t>FiR/I/A.10</t>
  </si>
  <si>
    <t>FiR/I/A.11</t>
  </si>
  <si>
    <t>FiR/I/A.12</t>
  </si>
  <si>
    <t>FiR/I/A.13</t>
  </si>
  <si>
    <t>FiR/I/A.14</t>
  </si>
  <si>
    <t>FiR/I/A.15</t>
  </si>
  <si>
    <t>FiR/I/A.16</t>
  </si>
  <si>
    <t>FiR/I/A.17</t>
  </si>
  <si>
    <t>FiR/I/A.18</t>
  </si>
  <si>
    <t>FiR/I/B.1</t>
  </si>
  <si>
    <t>FiR/I/B.2</t>
  </si>
  <si>
    <t>FiR/I/B.3</t>
  </si>
  <si>
    <t>FiR/I/B.4</t>
  </si>
  <si>
    <t>FiR/I/B.5</t>
  </si>
  <si>
    <t>FiR/I/B.6</t>
  </si>
  <si>
    <t>FiR/I/B.7</t>
  </si>
  <si>
    <t>FiR/I/B.8</t>
  </si>
  <si>
    <t>FiR/I/B.9</t>
  </si>
  <si>
    <t>FiR/I/FiB/C.1</t>
  </si>
  <si>
    <t>FiR/I/FiB/C.2</t>
  </si>
  <si>
    <t>FiR/I/FiB/C.3</t>
  </si>
  <si>
    <t>FiR/I/FiB/C.4</t>
  </si>
  <si>
    <t>FiR/I/FiB/C.5</t>
  </si>
  <si>
    <t>FiR/I/FiB/C.6</t>
  </si>
  <si>
    <t>FiR/I/FiB/C.7</t>
  </si>
  <si>
    <t>FiR/I/FiB/C.8</t>
  </si>
  <si>
    <t>FiR/I/FiB/C.9</t>
  </si>
  <si>
    <t>FiR/I/FiB/C.10</t>
  </si>
  <si>
    <t>FiR/I/FiB/C.11</t>
  </si>
  <si>
    <t>Razem przedmioty kierunkowe</t>
  </si>
  <si>
    <t>Razem przedmioty specjalnościowe i specjalnościowe do wyboru</t>
  </si>
  <si>
    <t>Razem przedmioty specjalnościowe do wyboru</t>
  </si>
  <si>
    <t>Razem przedmioty specjalnościowe</t>
  </si>
  <si>
    <t>Razem przedmioty ogólne</t>
  </si>
  <si>
    <t>Razem przedmioty podstawowe</t>
  </si>
  <si>
    <t>Instytucjonalizacja i finansowanie transferu technologii i wiedzy</t>
  </si>
  <si>
    <t>Ekonomika i finanse gospodarstw domowych</t>
  </si>
  <si>
    <t>FiR/I/RP/C.1</t>
  </si>
  <si>
    <t>FiR/I/RP/C.2</t>
  </si>
  <si>
    <t>FiR/I/RP/C.3</t>
  </si>
  <si>
    <t>FiR/I/RP/C.4</t>
  </si>
  <si>
    <t>FiR/I/RP/C.5</t>
  </si>
  <si>
    <t>FiR/I/RP/C.6</t>
  </si>
  <si>
    <t>FiR/I/RP/C.7</t>
  </si>
  <si>
    <t>FiR/I/RP/C.8</t>
  </si>
  <si>
    <t>FiR/I/RP/C.9</t>
  </si>
  <si>
    <t>FiR/I/RP/C.10</t>
  </si>
  <si>
    <t>Lp.</t>
  </si>
  <si>
    <t>Filozofia</t>
  </si>
  <si>
    <t>1 semestr</t>
  </si>
  <si>
    <t>2 semestr</t>
  </si>
  <si>
    <t>3 semestr</t>
  </si>
  <si>
    <t>4 semestr</t>
  </si>
  <si>
    <t>5 semestr</t>
  </si>
  <si>
    <t>6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</si>
  <si>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</si>
  <si>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</si>
  <si>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</si>
  <si>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</si>
  <si>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</si>
  <si>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>ZO</t>
  </si>
  <si>
    <t>Z</t>
  </si>
  <si>
    <t xml:space="preserve">Systemy finansowo-księgowe  </t>
  </si>
  <si>
    <t xml:space="preserve">Rynek i wycena nieruchomości </t>
  </si>
  <si>
    <t xml:space="preserve">Komputerowe wspomaganie decyzji biznesowych </t>
  </si>
  <si>
    <t xml:space="preserve">Metody optymalizacji decyzji   </t>
  </si>
  <si>
    <t xml:space="preserve">Wycena nieruchomości  </t>
  </si>
  <si>
    <t xml:space="preserve">Statystyczna analiza  procesów rynkowych  </t>
  </si>
  <si>
    <r>
      <t xml:space="preserve">Biznesplan </t>
    </r>
    <r>
      <rPr>
        <vertAlign val="superscript"/>
        <sz val="12"/>
        <rFont val="Calibri"/>
        <family val="2"/>
        <charset val="238"/>
        <scheme val="minor"/>
      </rPr>
      <t>1</t>
    </r>
    <r>
      <rPr>
        <sz val="12"/>
        <rFont val="Calibri"/>
        <family val="2"/>
        <charset val="238"/>
        <scheme val="minor"/>
      </rPr>
      <t>)</t>
    </r>
  </si>
  <si>
    <t>1) W przypadku wybrania przedmiotu: Biznesplan - realizacja przedmiotu w grupach laboratoryjnych</t>
  </si>
  <si>
    <t xml:space="preserve">Statystyka </t>
  </si>
  <si>
    <t>Ekonometria</t>
  </si>
  <si>
    <t xml:space="preserve">Technologie informacyjne </t>
  </si>
  <si>
    <t>Metody ilościowe w analizie rynku</t>
  </si>
  <si>
    <r>
      <t>Biznesplan</t>
    </r>
    <r>
      <rPr>
        <vertAlign val="superscript"/>
        <sz val="12"/>
        <rFont val="Calibri"/>
        <family val="2"/>
        <charset val="238"/>
        <scheme val="minor"/>
      </rPr>
      <t xml:space="preserve"> 1)</t>
    </r>
  </si>
  <si>
    <t>Harmonogram studiów</t>
  </si>
  <si>
    <t>Realizacja od roku akademickiego 2023/2024</t>
  </si>
  <si>
    <t xml:space="preserve">Kierunek: FINANSE I RACHUNKOWOŚĆ,  Poziom studiów: I,  Profil: OGÓLNOAKADEMICKI,  Forma studiów: STACJONARNE </t>
  </si>
  <si>
    <t>ćwiczenia</t>
  </si>
  <si>
    <t>laboratoria</t>
  </si>
  <si>
    <t xml:space="preserve">seminaria </t>
  </si>
  <si>
    <t xml:space="preserve">lektoraty języków obcych </t>
  </si>
  <si>
    <t>Specjalność: Rachunkowość przedsiębiorstw</t>
  </si>
  <si>
    <t xml:space="preserve">zajęcia wychowania fizycznego </t>
  </si>
  <si>
    <t xml:space="preserve">forma zaliczenia </t>
  </si>
  <si>
    <t>seminarium</t>
  </si>
  <si>
    <t>Ogółem</t>
  </si>
  <si>
    <t>Student w trakcie pierwszego roku studiów zobowiązany jest do odbycia szkolenia BHP
w wymiarze 4 godzin oraz szkolenia bibliotecznego w formie kursu e-learningowego</t>
  </si>
  <si>
    <t>Ustalono na posiedzeniu Rady Dydaktycznej w dniu  5 czerwca 2023 r.</t>
  </si>
  <si>
    <t>…………………………………….</t>
  </si>
  <si>
    <t>………………………………………………………</t>
  </si>
  <si>
    <t>Dziekan Kolegium</t>
  </si>
  <si>
    <t>Stwierdza się zgodnośc z programem studiów</t>
  </si>
  <si>
    <t>podpis pracownika dziekantu</t>
  </si>
  <si>
    <t>E</t>
  </si>
  <si>
    <t xml:space="preserve">Łączna liczba punktów ECTS </t>
  </si>
  <si>
    <t>Punkty ECTS powiązane z: działalnością naukową/ kształtowaniem umiejętności praktycznych</t>
  </si>
  <si>
    <t>Praktyka zawodowa</t>
  </si>
  <si>
    <t>Razem przedmioty ogólne, podstawowe , kierunkowe i praktyka zawodowa</t>
  </si>
  <si>
    <t xml:space="preserve">praktyka zawodowa </t>
  </si>
  <si>
    <t>praktyka zawodowa</t>
  </si>
  <si>
    <t xml:space="preserve">Specjalność: Finanse i bankowość </t>
  </si>
  <si>
    <t xml:space="preserve"> Dziekan Kolegium </t>
  </si>
  <si>
    <t>zajęcia wychowania fizycznego</t>
  </si>
  <si>
    <t>2) zmiana Uchwała RD 8.04 .2024 r. na zaj. labolatoryjne</t>
  </si>
  <si>
    <t>Systemy zarządzania  bazami danych 2)</t>
  </si>
  <si>
    <t>Narzędzia wspierające decyzje finansowe 2)</t>
  </si>
  <si>
    <t>Metody oceny projektów inwestycyjnych   2)</t>
  </si>
  <si>
    <t>Metody oceny projektów inwestycyjnych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</si>
</sst>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5" borderId="0" xfId="0" applyFont="1" applyFill="1"/>
    <xf numFmtId="0" fontId="11" fillId="4" borderId="14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7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12" fillId="4" borderId="0" xfId="0" applyFont="1" applyFill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textRotation="90" wrapText="1"/>
    </xf>
    <xf numFmtId="0" fontId="8" fillId="3" borderId="13" xfId="0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horizontal="center" vertical="center" textRotation="90" wrapText="1" shrinkToFit="1"/>
    </xf>
    <xf numFmtId="0" fontId="8" fillId="3" borderId="11" xfId="0" applyFont="1" applyFill="1" applyBorder="1" applyAlignment="1">
      <alignment horizontal="center" vertical="center" textRotation="90"/>
    </xf>
    <xf numFmtId="0" fontId="8" fillId="3" borderId="12" xfId="0" applyFont="1" applyFill="1" applyBorder="1" applyAlignment="1">
      <alignment horizontal="center" vertical="center" textRotation="90"/>
    </xf>
    <xf numFmtId="0" fontId="14" fillId="3" borderId="1" xfId="0" applyFont="1" applyFill="1" applyBorder="1" applyAlignment="1">
      <alignment horizontal="center" vertical="center" textRotation="90" shrinkToFi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textRotation="90" wrapText="1"/>
    </xf>
    <xf numFmtId="0" fontId="14" fillId="3" borderId="11" xfId="0" applyFont="1" applyFill="1" applyBorder="1" applyAlignment="1">
      <alignment horizontal="center" vertical="center" textRotation="90" wrapText="1" shrinkToFit="1"/>
    </xf>
    <xf numFmtId="0" fontId="14" fillId="3" borderId="12" xfId="0" applyFont="1" applyFill="1" applyBorder="1" applyAlignment="1">
      <alignment horizontal="center" vertical="center" textRotation="90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111</xdr:row>
      <xdr:rowOff>0</xdr:rowOff>
    </xdr:from>
    <xdr:to>
      <xdr:col>26</xdr:col>
      <xdr:colOff>429036</xdr:colOff>
      <xdr:row>114</xdr:row>
      <xdr:rowOff>130175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4AA4BEB-4144-4F7C-BF4F-0A376F948F7F}"/>
            </a:ext>
          </a:extLst>
        </xdr:cNvPr>
        <xdr:cNvSpPr txBox="1"/>
      </xdr:nvSpPr>
      <xdr:spPr>
        <a:xfrm>
          <a:off x="8372251" y="28742640"/>
          <a:ext cx="405574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116</xdr:row>
      <xdr:rowOff>22860</xdr:rowOff>
    </xdr:from>
    <xdr:to>
      <xdr:col>2</xdr:col>
      <xdr:colOff>3127151</xdr:colOff>
      <xdr:row>120</xdr:row>
      <xdr:rowOff>200661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757BFF1-7BF2-4397-A683-BA5C6670ED85}"/>
            </a:ext>
          </a:extLst>
        </xdr:cNvPr>
        <xdr:cNvSpPr txBox="1"/>
      </xdr:nvSpPr>
      <xdr:spPr>
        <a:xfrm>
          <a:off x="757967" y="29984700"/>
          <a:ext cx="4116704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11</xdr:col>
      <xdr:colOff>0</xdr:colOff>
      <xdr:row>116</xdr:row>
      <xdr:rowOff>22861</xdr:rowOff>
    </xdr:from>
    <xdr:to>
      <xdr:col>26</xdr:col>
      <xdr:colOff>419511</xdr:colOff>
      <xdr:row>120</xdr:row>
      <xdr:rowOff>172086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89D42C0C-B920-4318-93AA-37193C4DF980}"/>
            </a:ext>
          </a:extLst>
        </xdr:cNvPr>
        <xdr:cNvSpPr txBox="1"/>
      </xdr:nvSpPr>
      <xdr:spPr>
        <a:xfrm>
          <a:off x="8385586" y="29984701"/>
          <a:ext cx="403288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1</xdr:col>
      <xdr:colOff>47626</xdr:colOff>
      <xdr:row>112</xdr:row>
      <xdr:rowOff>104775</xdr:rowOff>
    </xdr:from>
    <xdr:to>
      <xdr:col>2</xdr:col>
      <xdr:colOff>2857501</xdr:colOff>
      <xdr:row>114</xdr:row>
      <xdr:rowOff>76200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5369549-9C75-41C2-8C0C-A439C7474B44}"/>
            </a:ext>
          </a:extLst>
        </xdr:cNvPr>
        <xdr:cNvSpPr txBox="1"/>
      </xdr:nvSpPr>
      <xdr:spPr>
        <a:xfrm>
          <a:off x="571501" y="29441775"/>
          <a:ext cx="40195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/>
            <a:t> 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Dziekan Kolegium</a:t>
          </a:r>
          <a:r>
            <a:rPr lang="pl-PL"/>
            <a:t> </a:t>
          </a:r>
          <a:r>
            <a:rPr lang="pl-PL" sz="1100">
              <a:noFill/>
            </a:rPr>
            <a:t>DziekandziekaDzien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112</xdr:row>
      <xdr:rowOff>63500</xdr:rowOff>
    </xdr:from>
    <xdr:to>
      <xdr:col>28</xdr:col>
      <xdr:colOff>98836</xdr:colOff>
      <xdr:row>115</xdr:row>
      <xdr:rowOff>28575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72A8AC8-BDE6-4F74-8305-F7C28EFB0408}"/>
            </a:ext>
          </a:extLst>
        </xdr:cNvPr>
        <xdr:cNvSpPr txBox="1"/>
      </xdr:nvSpPr>
      <xdr:spPr>
        <a:xfrm>
          <a:off x="7391400" y="36588700"/>
          <a:ext cx="5686836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229647</xdr:colOff>
      <xdr:row>118</xdr:row>
      <xdr:rowOff>22860</xdr:rowOff>
    </xdr:from>
    <xdr:to>
      <xdr:col>2</xdr:col>
      <xdr:colOff>3127151</xdr:colOff>
      <xdr:row>122</xdr:row>
      <xdr:rowOff>200661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6726035F-D510-42B0-B14D-FB62451570B2}"/>
            </a:ext>
          </a:extLst>
        </xdr:cNvPr>
        <xdr:cNvSpPr txBox="1"/>
      </xdr:nvSpPr>
      <xdr:spPr>
        <a:xfrm>
          <a:off x="755427" y="30297120"/>
          <a:ext cx="4109084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11</xdr:col>
      <xdr:colOff>0</xdr:colOff>
      <xdr:row>118</xdr:row>
      <xdr:rowOff>22861</xdr:rowOff>
    </xdr:from>
    <xdr:to>
      <xdr:col>26</xdr:col>
      <xdr:colOff>419511</xdr:colOff>
      <xdr:row>122</xdr:row>
      <xdr:rowOff>172086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94F61A0-84D3-4BC9-ABCB-BB8B85C83F53}"/>
            </a:ext>
          </a:extLst>
        </xdr:cNvPr>
        <xdr:cNvSpPr txBox="1"/>
      </xdr:nvSpPr>
      <xdr:spPr>
        <a:xfrm>
          <a:off x="9128760" y="30297120"/>
          <a:ext cx="7277511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1"/>
  <sheetViews>
    <sheetView view="pageBreakPreview" topLeftCell="A91" zoomScale="80" zoomScaleNormal="80" zoomScaleSheetLayoutView="80" workbookViewId="0">
      <selection activeCell="A71" sqref="A71:XFD71"/>
    </sheetView>
  </sheetViews>
  <sheetFormatPr defaultColWidth="7.6640625" defaultRowHeight="15.6" x14ac:dyDescent="0.3"/>
  <cols>
    <col min="1" max="1" width="5.88671875" style="2" customWidth="1"/>
    <col min="2" max="2" width="17" style="1" customWidth="1"/>
    <col min="3" max="3" width="42.109375" style="1" customWidth="1"/>
    <col min="4" max="4" width="6.44140625" style="1" customWidth="1"/>
    <col min="5" max="5" width="6.33203125" style="1" customWidth="1"/>
    <col min="6" max="51" width="5.33203125" style="1" customWidth="1"/>
    <col min="52" max="52" width="9.5546875" style="1" customWidth="1"/>
    <col min="53" max="56" width="7.6640625" style="1" hidden="1" customWidth="1"/>
    <col min="57" max="57" width="7" style="1" hidden="1" customWidth="1"/>
    <col min="58" max="61" width="7.6640625" style="1" hidden="1" customWidth="1"/>
    <col min="62" max="62" width="2.33203125" style="1" customWidth="1"/>
    <col min="63" max="16384" width="7.6640625" style="1"/>
  </cols>
  <sheetData>
    <row r="1" spans="1:188" s="36" customFormat="1" ht="16.2" thickTop="1" x14ac:dyDescent="0.3">
      <c r="A1" s="31" t="s">
        <v>216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4"/>
      <c r="GF1" s="35"/>
    </row>
    <row r="2" spans="1:188" s="36" customFormat="1" x14ac:dyDescent="0.3">
      <c r="A2" s="37" t="s">
        <v>218</v>
      </c>
      <c r="B2" s="38"/>
      <c r="C2" s="38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9"/>
      <c r="BW2" s="34"/>
      <c r="BX2" s="34"/>
      <c r="BY2" s="34"/>
      <c r="BZ2" s="34"/>
      <c r="CA2" s="39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5"/>
    </row>
    <row r="3" spans="1:188" s="36" customFormat="1" x14ac:dyDescent="0.3">
      <c r="A3" s="37" t="s">
        <v>217</v>
      </c>
      <c r="B3" s="38"/>
      <c r="C3" s="38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5"/>
    </row>
    <row r="4" spans="1:188" s="36" customFormat="1" x14ac:dyDescent="0.3">
      <c r="A4" s="40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34"/>
      <c r="GF4" s="35"/>
    </row>
    <row r="5" spans="1:188" ht="28.2" customHeight="1" x14ac:dyDescent="0.3">
      <c r="A5" s="105" t="s">
        <v>188</v>
      </c>
      <c r="B5" s="104" t="s">
        <v>32</v>
      </c>
      <c r="C5" s="105" t="s">
        <v>0</v>
      </c>
      <c r="D5" s="106" t="s">
        <v>1</v>
      </c>
      <c r="E5" s="87" t="s">
        <v>2</v>
      </c>
      <c r="F5" s="88"/>
      <c r="G5" s="88"/>
      <c r="H5" s="88"/>
      <c r="I5" s="88"/>
      <c r="J5" s="88"/>
      <c r="K5" s="89"/>
      <c r="L5" s="123" t="s">
        <v>34</v>
      </c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07" t="s">
        <v>35</v>
      </c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 t="s">
        <v>36</v>
      </c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78" t="s">
        <v>236</v>
      </c>
      <c r="AZ5" s="78" t="s">
        <v>237</v>
      </c>
    </row>
    <row r="6" spans="1:188" ht="28.2" customHeight="1" x14ac:dyDescent="0.3">
      <c r="A6" s="105"/>
      <c r="B6" s="104"/>
      <c r="C6" s="105"/>
      <c r="D6" s="106"/>
      <c r="E6" s="90"/>
      <c r="F6" s="91"/>
      <c r="G6" s="91"/>
      <c r="H6" s="91"/>
      <c r="I6" s="91"/>
      <c r="J6" s="91"/>
      <c r="K6" s="92"/>
      <c r="L6" s="93" t="s">
        <v>190</v>
      </c>
      <c r="M6" s="94"/>
      <c r="N6" s="94"/>
      <c r="O6" s="94"/>
      <c r="P6" s="94"/>
      <c r="Q6" s="94"/>
      <c r="R6" s="95"/>
      <c r="S6" s="111" t="s">
        <v>191</v>
      </c>
      <c r="T6" s="111"/>
      <c r="U6" s="111"/>
      <c r="V6" s="111"/>
      <c r="W6" s="111"/>
      <c r="X6" s="111"/>
      <c r="Y6" s="111"/>
      <c r="Z6" s="107" t="s">
        <v>192</v>
      </c>
      <c r="AA6" s="107"/>
      <c r="AB6" s="107"/>
      <c r="AC6" s="107"/>
      <c r="AD6" s="107"/>
      <c r="AE6" s="107"/>
      <c r="AF6" s="105" t="s">
        <v>193</v>
      </c>
      <c r="AG6" s="105"/>
      <c r="AH6" s="105"/>
      <c r="AI6" s="105"/>
      <c r="AJ6" s="105"/>
      <c r="AK6" s="105"/>
      <c r="AL6" s="107" t="s">
        <v>194</v>
      </c>
      <c r="AM6" s="107"/>
      <c r="AN6" s="107"/>
      <c r="AO6" s="107"/>
      <c r="AP6" s="107"/>
      <c r="AQ6" s="107"/>
      <c r="AR6" s="107"/>
      <c r="AS6" s="105" t="s">
        <v>195</v>
      </c>
      <c r="AT6" s="105"/>
      <c r="AU6" s="105"/>
      <c r="AV6" s="105"/>
      <c r="AW6" s="105"/>
      <c r="AX6" s="105"/>
      <c r="AY6" s="79"/>
      <c r="AZ6" s="79"/>
    </row>
    <row r="7" spans="1:188" ht="15" customHeight="1" x14ac:dyDescent="0.3">
      <c r="A7" s="105"/>
      <c r="B7" s="104"/>
      <c r="C7" s="105"/>
      <c r="D7" s="106"/>
      <c r="E7" s="106" t="s">
        <v>3</v>
      </c>
      <c r="F7" s="106" t="s">
        <v>4</v>
      </c>
      <c r="G7" s="84" t="s">
        <v>219</v>
      </c>
      <c r="H7" s="84" t="s">
        <v>220</v>
      </c>
      <c r="I7" s="84" t="s">
        <v>221</v>
      </c>
      <c r="J7" s="81" t="s">
        <v>222</v>
      </c>
      <c r="K7" s="84" t="s">
        <v>244</v>
      </c>
      <c r="L7" s="84" t="s">
        <v>4</v>
      </c>
      <c r="M7" s="84" t="s">
        <v>219</v>
      </c>
      <c r="N7" s="84" t="s">
        <v>220</v>
      </c>
      <c r="O7" s="81" t="s">
        <v>222</v>
      </c>
      <c r="P7" s="84" t="s">
        <v>224</v>
      </c>
      <c r="Q7" s="82" t="s">
        <v>33</v>
      </c>
      <c r="R7" s="82" t="s">
        <v>225</v>
      </c>
      <c r="S7" s="106" t="s">
        <v>4</v>
      </c>
      <c r="T7" s="84" t="s">
        <v>219</v>
      </c>
      <c r="U7" s="84" t="s">
        <v>220</v>
      </c>
      <c r="V7" s="81" t="s">
        <v>222</v>
      </c>
      <c r="W7" s="84" t="s">
        <v>224</v>
      </c>
      <c r="X7" s="82" t="s">
        <v>33</v>
      </c>
      <c r="Y7" s="82" t="s">
        <v>225</v>
      </c>
      <c r="Z7" s="106" t="s">
        <v>4</v>
      </c>
      <c r="AA7" s="84" t="s">
        <v>219</v>
      </c>
      <c r="AB7" s="84" t="s">
        <v>220</v>
      </c>
      <c r="AC7" s="81" t="s">
        <v>222</v>
      </c>
      <c r="AD7" s="82" t="s">
        <v>33</v>
      </c>
      <c r="AE7" s="82" t="s">
        <v>225</v>
      </c>
      <c r="AF7" s="106" t="s">
        <v>4</v>
      </c>
      <c r="AG7" s="84" t="s">
        <v>219</v>
      </c>
      <c r="AH7" s="84" t="s">
        <v>220</v>
      </c>
      <c r="AI7" s="81" t="s">
        <v>222</v>
      </c>
      <c r="AJ7" s="82" t="s">
        <v>33</v>
      </c>
      <c r="AK7" s="82" t="s">
        <v>225</v>
      </c>
      <c r="AL7" s="106" t="s">
        <v>4</v>
      </c>
      <c r="AM7" s="84" t="s">
        <v>219</v>
      </c>
      <c r="AN7" s="84" t="s">
        <v>220</v>
      </c>
      <c r="AO7" s="85" t="s">
        <v>226</v>
      </c>
      <c r="AP7" s="85" t="s">
        <v>240</v>
      </c>
      <c r="AQ7" s="82" t="s">
        <v>33</v>
      </c>
      <c r="AR7" s="82" t="s">
        <v>225</v>
      </c>
      <c r="AS7" s="106" t="s">
        <v>4</v>
      </c>
      <c r="AT7" s="84" t="s">
        <v>219</v>
      </c>
      <c r="AU7" s="84" t="s">
        <v>220</v>
      </c>
      <c r="AV7" s="85" t="s">
        <v>226</v>
      </c>
      <c r="AW7" s="82" t="s">
        <v>33</v>
      </c>
      <c r="AX7" s="82" t="s">
        <v>225</v>
      </c>
      <c r="AY7" s="79"/>
      <c r="AZ7" s="79"/>
    </row>
    <row r="8" spans="1:188" ht="115.2" customHeight="1" x14ac:dyDescent="0.3">
      <c r="A8" s="105"/>
      <c r="B8" s="104"/>
      <c r="C8" s="105"/>
      <c r="D8" s="106"/>
      <c r="E8" s="106"/>
      <c r="F8" s="106"/>
      <c r="G8" s="84"/>
      <c r="H8" s="84"/>
      <c r="I8" s="84"/>
      <c r="J8" s="81"/>
      <c r="K8" s="84"/>
      <c r="L8" s="84"/>
      <c r="M8" s="84"/>
      <c r="N8" s="84"/>
      <c r="O8" s="81"/>
      <c r="P8" s="84"/>
      <c r="Q8" s="83"/>
      <c r="R8" s="83"/>
      <c r="S8" s="106"/>
      <c r="T8" s="84"/>
      <c r="U8" s="84"/>
      <c r="V8" s="81"/>
      <c r="W8" s="84"/>
      <c r="X8" s="83"/>
      <c r="Y8" s="83"/>
      <c r="Z8" s="106"/>
      <c r="AA8" s="84"/>
      <c r="AB8" s="84"/>
      <c r="AC8" s="81"/>
      <c r="AD8" s="83"/>
      <c r="AE8" s="83"/>
      <c r="AF8" s="106"/>
      <c r="AG8" s="84"/>
      <c r="AH8" s="84"/>
      <c r="AI8" s="81"/>
      <c r="AJ8" s="83"/>
      <c r="AK8" s="83"/>
      <c r="AL8" s="106"/>
      <c r="AM8" s="84"/>
      <c r="AN8" s="84"/>
      <c r="AO8" s="86"/>
      <c r="AP8" s="86"/>
      <c r="AQ8" s="83"/>
      <c r="AR8" s="83"/>
      <c r="AS8" s="106"/>
      <c r="AT8" s="84"/>
      <c r="AU8" s="84"/>
      <c r="AV8" s="86"/>
      <c r="AW8" s="83"/>
      <c r="AX8" s="83"/>
      <c r="AY8" s="80"/>
      <c r="AZ8" s="80"/>
    </row>
    <row r="9" spans="1:188" ht="28.2" customHeight="1" x14ac:dyDescent="0.3">
      <c r="A9" s="55"/>
      <c r="B9" s="108" t="s">
        <v>196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10"/>
    </row>
    <row r="10" spans="1:188" ht="35.1" customHeight="1" x14ac:dyDescent="0.3">
      <c r="A10" s="6">
        <v>1</v>
      </c>
      <c r="B10" s="7" t="s">
        <v>129</v>
      </c>
      <c r="C10" s="24" t="s">
        <v>5</v>
      </c>
      <c r="D10" s="53" t="s">
        <v>202</v>
      </c>
      <c r="E10" s="54">
        <v>30</v>
      </c>
      <c r="F10" s="54">
        <v>30</v>
      </c>
      <c r="G10" s="54"/>
      <c r="H10" s="54"/>
      <c r="I10" s="54"/>
      <c r="J10" s="54"/>
      <c r="K10" s="54"/>
      <c r="L10" s="8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3">
        <v>30</v>
      </c>
      <c r="AA10" s="53"/>
      <c r="AB10" s="53"/>
      <c r="AC10" s="53"/>
      <c r="AD10" s="53">
        <v>2</v>
      </c>
      <c r="AE10" s="53" t="s">
        <v>202</v>
      </c>
      <c r="AF10" s="54"/>
      <c r="AG10" s="54"/>
      <c r="AH10" s="54"/>
      <c r="AI10" s="54"/>
      <c r="AJ10" s="54"/>
      <c r="AK10" s="54"/>
      <c r="AL10" s="53"/>
      <c r="AM10" s="9"/>
      <c r="AN10" s="9"/>
      <c r="AO10" s="9"/>
      <c r="AP10" s="9"/>
      <c r="AQ10" s="9"/>
      <c r="AR10" s="9"/>
      <c r="AS10" s="11"/>
      <c r="AT10" s="11"/>
      <c r="AU10" s="11"/>
      <c r="AV10" s="11"/>
      <c r="AW10" s="11"/>
      <c r="AX10" s="11"/>
      <c r="AY10" s="9">
        <f>SUM(Q10,X10,AD10,AJ10,AQ10,AW10)</f>
        <v>2</v>
      </c>
      <c r="AZ10" s="9"/>
    </row>
    <row r="11" spans="1:188" ht="20.100000000000001" customHeight="1" x14ac:dyDescent="0.3">
      <c r="A11" s="6">
        <v>2</v>
      </c>
      <c r="B11" s="7" t="s">
        <v>130</v>
      </c>
      <c r="C11" s="7" t="s">
        <v>6</v>
      </c>
      <c r="D11" s="53" t="s">
        <v>201</v>
      </c>
      <c r="E11" s="54">
        <v>120</v>
      </c>
      <c r="F11" s="54"/>
      <c r="G11" s="54"/>
      <c r="H11" s="54"/>
      <c r="I11" s="54"/>
      <c r="J11" s="54">
        <v>120</v>
      </c>
      <c r="K11" s="54"/>
      <c r="L11" s="8"/>
      <c r="M11" s="53"/>
      <c r="N11" s="53"/>
      <c r="O11" s="53">
        <v>30</v>
      </c>
      <c r="P11" s="53"/>
      <c r="Q11" s="53">
        <v>2</v>
      </c>
      <c r="R11" s="53" t="s">
        <v>201</v>
      </c>
      <c r="S11" s="54"/>
      <c r="T11" s="54"/>
      <c r="U11" s="54"/>
      <c r="V11" s="54">
        <v>30</v>
      </c>
      <c r="W11" s="54"/>
      <c r="X11" s="54">
        <v>2</v>
      </c>
      <c r="Y11" s="54" t="s">
        <v>201</v>
      </c>
      <c r="Z11" s="53"/>
      <c r="AA11" s="53"/>
      <c r="AB11" s="53"/>
      <c r="AC11" s="53">
        <v>30</v>
      </c>
      <c r="AD11" s="53">
        <v>2</v>
      </c>
      <c r="AE11" s="53" t="s">
        <v>201</v>
      </c>
      <c r="AF11" s="54"/>
      <c r="AG11" s="54"/>
      <c r="AH11" s="54"/>
      <c r="AI11" s="54">
        <v>30</v>
      </c>
      <c r="AJ11" s="54">
        <v>2</v>
      </c>
      <c r="AK11" s="54" t="s">
        <v>201</v>
      </c>
      <c r="AL11" s="53"/>
      <c r="AM11" s="9"/>
      <c r="AN11" s="9"/>
      <c r="AO11" s="9"/>
      <c r="AP11" s="9"/>
      <c r="AQ11" s="9"/>
      <c r="AR11" s="9"/>
      <c r="AS11" s="11"/>
      <c r="AT11" s="11"/>
      <c r="AU11" s="11"/>
      <c r="AV11" s="11"/>
      <c r="AW11" s="11"/>
      <c r="AX11" s="11"/>
      <c r="AY11" s="9">
        <f>SUM(Q11,X11,AD11,AJ11,AQ11,AW11)</f>
        <v>8</v>
      </c>
      <c r="AZ11" s="9"/>
    </row>
    <row r="12" spans="1:188" ht="20.100000000000001" customHeight="1" x14ac:dyDescent="0.3">
      <c r="A12" s="6">
        <v>3</v>
      </c>
      <c r="B12" s="7" t="s">
        <v>131</v>
      </c>
      <c r="C12" s="7" t="s">
        <v>7</v>
      </c>
      <c r="D12" s="53" t="s">
        <v>201</v>
      </c>
      <c r="E12" s="54">
        <v>60</v>
      </c>
      <c r="F12" s="54"/>
      <c r="G12" s="54"/>
      <c r="H12" s="54"/>
      <c r="I12" s="54"/>
      <c r="J12" s="54"/>
      <c r="K12" s="54">
        <v>60</v>
      </c>
      <c r="L12" s="8"/>
      <c r="M12" s="53"/>
      <c r="N12" s="53"/>
      <c r="O12" s="53"/>
      <c r="P12" s="53">
        <v>30</v>
      </c>
      <c r="Q12" s="53"/>
      <c r="R12" s="53" t="s">
        <v>201</v>
      </c>
      <c r="S12" s="54"/>
      <c r="T12" s="54"/>
      <c r="U12" s="54"/>
      <c r="V12" s="54"/>
      <c r="W12" s="54">
        <v>30</v>
      </c>
      <c r="X12" s="54"/>
      <c r="Y12" s="54" t="s">
        <v>201</v>
      </c>
      <c r="Z12" s="53"/>
      <c r="AA12" s="53"/>
      <c r="AB12" s="53"/>
      <c r="AC12" s="53"/>
      <c r="AD12" s="53"/>
      <c r="AE12" s="53"/>
      <c r="AF12" s="54"/>
      <c r="AG12" s="54"/>
      <c r="AH12" s="54"/>
      <c r="AI12" s="54"/>
      <c r="AJ12" s="54"/>
      <c r="AK12" s="54"/>
      <c r="AL12" s="53"/>
      <c r="AM12" s="9"/>
      <c r="AN12" s="9"/>
      <c r="AO12" s="9"/>
      <c r="AP12" s="9"/>
      <c r="AQ12" s="9"/>
      <c r="AR12" s="9"/>
      <c r="AS12" s="11"/>
      <c r="AT12" s="11"/>
      <c r="AU12" s="11"/>
      <c r="AV12" s="11"/>
      <c r="AW12" s="11"/>
      <c r="AX12" s="11"/>
      <c r="AY12" s="9">
        <f>SUM(Q12,X12,AD12,AJ12,AQ12,AW12)</f>
        <v>0</v>
      </c>
      <c r="AZ12" s="9"/>
    </row>
    <row r="13" spans="1:188" ht="28.2" customHeight="1" x14ac:dyDescent="0.3">
      <c r="A13" s="55"/>
      <c r="B13" s="11"/>
      <c r="C13" s="12" t="s">
        <v>174</v>
      </c>
      <c r="D13" s="54"/>
      <c r="E13" s="13">
        <f t="shared" ref="E13:AZ13" si="0">SUM(E10:E12)</f>
        <v>210</v>
      </c>
      <c r="F13" s="13">
        <f t="shared" si="0"/>
        <v>30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120</v>
      </c>
      <c r="K13" s="13">
        <f t="shared" si="0"/>
        <v>60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30</v>
      </c>
      <c r="P13" s="13">
        <f t="shared" si="0"/>
        <v>30</v>
      </c>
      <c r="Q13" s="13">
        <f t="shared" si="0"/>
        <v>2</v>
      </c>
      <c r="R13" s="49"/>
      <c r="S13" s="13">
        <f t="shared" si="0"/>
        <v>0</v>
      </c>
      <c r="T13" s="13">
        <f t="shared" si="0"/>
        <v>0</v>
      </c>
      <c r="U13" s="13">
        <f t="shared" si="0"/>
        <v>0</v>
      </c>
      <c r="V13" s="13">
        <f t="shared" si="0"/>
        <v>30</v>
      </c>
      <c r="W13" s="13">
        <f t="shared" si="0"/>
        <v>30</v>
      </c>
      <c r="X13" s="13">
        <f t="shared" si="0"/>
        <v>2</v>
      </c>
      <c r="Y13" s="49"/>
      <c r="Z13" s="13">
        <f t="shared" si="0"/>
        <v>30</v>
      </c>
      <c r="AA13" s="13">
        <f t="shared" si="0"/>
        <v>0</v>
      </c>
      <c r="AB13" s="13">
        <f t="shared" si="0"/>
        <v>0</v>
      </c>
      <c r="AC13" s="13">
        <f t="shared" si="0"/>
        <v>30</v>
      </c>
      <c r="AD13" s="13">
        <f t="shared" si="0"/>
        <v>4</v>
      </c>
      <c r="AE13" s="49"/>
      <c r="AF13" s="13">
        <f t="shared" si="0"/>
        <v>0</v>
      </c>
      <c r="AG13" s="13">
        <f t="shared" si="0"/>
        <v>0</v>
      </c>
      <c r="AH13" s="13">
        <f t="shared" si="0"/>
        <v>0</v>
      </c>
      <c r="AI13" s="13">
        <f t="shared" si="0"/>
        <v>30</v>
      </c>
      <c r="AJ13" s="13">
        <f t="shared" si="0"/>
        <v>2</v>
      </c>
      <c r="AK13" s="49"/>
      <c r="AL13" s="13">
        <f t="shared" si="0"/>
        <v>0</v>
      </c>
      <c r="AM13" s="13">
        <f t="shared" si="0"/>
        <v>0</v>
      </c>
      <c r="AN13" s="13">
        <f t="shared" si="0"/>
        <v>0</v>
      </c>
      <c r="AO13" s="13">
        <f t="shared" si="0"/>
        <v>0</v>
      </c>
      <c r="AP13" s="13">
        <f t="shared" si="0"/>
        <v>0</v>
      </c>
      <c r="AQ13" s="13">
        <f t="shared" si="0"/>
        <v>0</v>
      </c>
      <c r="AR13" s="49"/>
      <c r="AS13" s="13">
        <f t="shared" si="0"/>
        <v>0</v>
      </c>
      <c r="AT13" s="13">
        <f t="shared" si="0"/>
        <v>0</v>
      </c>
      <c r="AU13" s="13">
        <f t="shared" si="0"/>
        <v>0</v>
      </c>
      <c r="AV13" s="13">
        <f t="shared" si="0"/>
        <v>0</v>
      </c>
      <c r="AW13" s="13">
        <f t="shared" si="0"/>
        <v>0</v>
      </c>
      <c r="AX13" s="49"/>
      <c r="AY13" s="13">
        <f t="shared" si="0"/>
        <v>10</v>
      </c>
      <c r="AZ13" s="13">
        <f t="shared" si="0"/>
        <v>0</v>
      </c>
    </row>
    <row r="14" spans="1:188" ht="28.2" customHeight="1" x14ac:dyDescent="0.3">
      <c r="A14" s="55"/>
      <c r="B14" s="108" t="s">
        <v>197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10"/>
    </row>
    <row r="15" spans="1:188" ht="20.100000000000001" customHeight="1" x14ac:dyDescent="0.3">
      <c r="A15" s="6">
        <v>4</v>
      </c>
      <c r="B15" s="7" t="s">
        <v>132</v>
      </c>
      <c r="C15" s="7" t="s">
        <v>8</v>
      </c>
      <c r="D15" s="53" t="s">
        <v>16</v>
      </c>
      <c r="E15" s="54">
        <v>60</v>
      </c>
      <c r="F15" s="54">
        <v>30</v>
      </c>
      <c r="G15" s="54">
        <v>30</v>
      </c>
      <c r="H15" s="54"/>
      <c r="I15" s="54"/>
      <c r="J15" s="54"/>
      <c r="K15" s="54"/>
      <c r="L15" s="10">
        <v>30</v>
      </c>
      <c r="M15" s="53">
        <v>30</v>
      </c>
      <c r="N15" s="53"/>
      <c r="O15" s="53"/>
      <c r="P15" s="53"/>
      <c r="Q15" s="53">
        <v>6</v>
      </c>
      <c r="R15" s="53" t="s">
        <v>235</v>
      </c>
      <c r="S15" s="54"/>
      <c r="T15" s="54"/>
      <c r="U15" s="54"/>
      <c r="V15" s="54"/>
      <c r="W15" s="54"/>
      <c r="X15" s="54"/>
      <c r="Y15" s="54"/>
      <c r="Z15" s="53"/>
      <c r="AA15" s="53"/>
      <c r="AB15" s="53"/>
      <c r="AC15" s="53"/>
      <c r="AD15" s="53"/>
      <c r="AE15" s="53"/>
      <c r="AF15" s="54"/>
      <c r="AG15" s="54"/>
      <c r="AH15" s="54"/>
      <c r="AI15" s="54"/>
      <c r="AJ15" s="54"/>
      <c r="AK15" s="54"/>
      <c r="AL15" s="53"/>
      <c r="AM15" s="53"/>
      <c r="AN15" s="53"/>
      <c r="AO15" s="53"/>
      <c r="AP15" s="53"/>
      <c r="AQ15" s="53"/>
      <c r="AR15" s="53"/>
      <c r="AS15" s="11"/>
      <c r="AT15" s="11"/>
      <c r="AU15" s="11"/>
      <c r="AV15" s="11"/>
      <c r="AW15" s="11"/>
      <c r="AX15" s="11"/>
      <c r="AY15" s="9">
        <f t="shared" ref="AY15:AY32" si="1">SUM(Q15,X15,AD15,AJ15,AQ15,AW15)</f>
        <v>6</v>
      </c>
      <c r="AZ15" s="53">
        <v>6</v>
      </c>
    </row>
    <row r="16" spans="1:188" ht="20.100000000000001" customHeight="1" x14ac:dyDescent="0.3">
      <c r="A16" s="6">
        <v>5</v>
      </c>
      <c r="B16" s="7" t="s">
        <v>133</v>
      </c>
      <c r="C16" s="7" t="s">
        <v>10</v>
      </c>
      <c r="D16" s="53" t="s">
        <v>9</v>
      </c>
      <c r="E16" s="54">
        <v>60</v>
      </c>
      <c r="F16" s="54">
        <f>+F30</f>
        <v>30</v>
      </c>
      <c r="G16" s="54">
        <v>30</v>
      </c>
      <c r="H16" s="54"/>
      <c r="I16" s="54"/>
      <c r="J16" s="54"/>
      <c r="K16" s="54"/>
      <c r="L16" s="10"/>
      <c r="M16" s="53"/>
      <c r="N16" s="53"/>
      <c r="O16" s="53"/>
      <c r="P16" s="53"/>
      <c r="Q16" s="53"/>
      <c r="R16" s="53"/>
      <c r="S16" s="54">
        <v>30</v>
      </c>
      <c r="T16" s="54">
        <v>30</v>
      </c>
      <c r="U16" s="54"/>
      <c r="V16" s="54"/>
      <c r="W16" s="54"/>
      <c r="X16" s="54">
        <v>5</v>
      </c>
      <c r="Y16" s="54" t="s">
        <v>235</v>
      </c>
      <c r="Z16" s="53"/>
      <c r="AA16" s="53"/>
      <c r="AB16" s="53"/>
      <c r="AC16" s="53"/>
      <c r="AD16" s="53"/>
      <c r="AE16" s="53"/>
      <c r="AF16" s="54"/>
      <c r="AG16" s="54"/>
      <c r="AH16" s="54"/>
      <c r="AI16" s="54"/>
      <c r="AJ16" s="54"/>
      <c r="AK16" s="54"/>
      <c r="AL16" s="53"/>
      <c r="AM16" s="53"/>
      <c r="AN16" s="53"/>
      <c r="AO16" s="53"/>
      <c r="AP16" s="53"/>
      <c r="AQ16" s="53"/>
      <c r="AR16" s="53"/>
      <c r="AS16" s="11"/>
      <c r="AT16" s="11"/>
      <c r="AU16" s="11"/>
      <c r="AV16" s="11"/>
      <c r="AW16" s="11"/>
      <c r="AX16" s="11"/>
      <c r="AY16" s="9">
        <f t="shared" si="1"/>
        <v>5</v>
      </c>
      <c r="AZ16" s="53">
        <v>5</v>
      </c>
    </row>
    <row r="17" spans="1:52" ht="20.100000000000001" customHeight="1" x14ac:dyDescent="0.3">
      <c r="A17" s="6">
        <v>6</v>
      </c>
      <c r="B17" s="7" t="s">
        <v>134</v>
      </c>
      <c r="C17" s="7" t="s">
        <v>12</v>
      </c>
      <c r="D17" s="53" t="s">
        <v>16</v>
      </c>
      <c r="E17" s="54">
        <v>45</v>
      </c>
      <c r="F17" s="54">
        <v>15</v>
      </c>
      <c r="G17" s="54">
        <v>30</v>
      </c>
      <c r="H17" s="54"/>
      <c r="I17" s="54"/>
      <c r="J17" s="54"/>
      <c r="K17" s="54"/>
      <c r="L17" s="10">
        <v>15</v>
      </c>
      <c r="M17" s="53">
        <v>30</v>
      </c>
      <c r="N17" s="53"/>
      <c r="O17" s="53"/>
      <c r="P17" s="53"/>
      <c r="Q17" s="53">
        <v>5</v>
      </c>
      <c r="R17" s="53" t="s">
        <v>235</v>
      </c>
      <c r="S17" s="54"/>
      <c r="T17" s="54"/>
      <c r="U17" s="54"/>
      <c r="V17" s="54"/>
      <c r="W17" s="54"/>
      <c r="X17" s="54"/>
      <c r="Y17" s="54"/>
      <c r="Z17" s="53"/>
      <c r="AA17" s="53"/>
      <c r="AB17" s="53"/>
      <c r="AC17" s="53"/>
      <c r="AD17" s="53"/>
      <c r="AE17" s="53"/>
      <c r="AF17" s="54"/>
      <c r="AG17" s="54"/>
      <c r="AH17" s="54"/>
      <c r="AI17" s="54"/>
      <c r="AJ17" s="54"/>
      <c r="AK17" s="54"/>
      <c r="AL17" s="53"/>
      <c r="AM17" s="53"/>
      <c r="AN17" s="53"/>
      <c r="AO17" s="53"/>
      <c r="AP17" s="53"/>
      <c r="AQ17" s="53"/>
      <c r="AR17" s="53"/>
      <c r="AS17" s="54"/>
      <c r="AT17" s="54"/>
      <c r="AU17" s="54"/>
      <c r="AV17" s="54"/>
      <c r="AW17" s="54"/>
      <c r="AX17" s="54"/>
      <c r="AY17" s="9">
        <f t="shared" si="1"/>
        <v>5</v>
      </c>
      <c r="AZ17" s="53"/>
    </row>
    <row r="18" spans="1:52" ht="20.100000000000001" customHeight="1" x14ac:dyDescent="0.3">
      <c r="A18" s="6">
        <v>7</v>
      </c>
      <c r="B18" s="7" t="s">
        <v>135</v>
      </c>
      <c r="C18" s="25" t="s">
        <v>211</v>
      </c>
      <c r="D18" s="53" t="s">
        <v>9</v>
      </c>
      <c r="E18" s="54">
        <v>45</v>
      </c>
      <c r="F18" s="54">
        <v>15</v>
      </c>
      <c r="G18" s="54"/>
      <c r="H18" s="54">
        <v>30</v>
      </c>
      <c r="I18" s="54"/>
      <c r="J18" s="54"/>
      <c r="K18" s="54"/>
      <c r="L18" s="10"/>
      <c r="M18" s="53"/>
      <c r="N18" s="53"/>
      <c r="O18" s="53"/>
      <c r="P18" s="53"/>
      <c r="Q18" s="53"/>
      <c r="R18" s="53"/>
      <c r="S18" s="54">
        <v>15</v>
      </c>
      <c r="T18" s="54"/>
      <c r="U18" s="54">
        <v>30</v>
      </c>
      <c r="V18" s="54"/>
      <c r="W18" s="54"/>
      <c r="X18" s="54">
        <v>4</v>
      </c>
      <c r="Y18" s="54" t="s">
        <v>235</v>
      </c>
      <c r="Z18" s="53"/>
      <c r="AA18" s="53"/>
      <c r="AB18" s="53"/>
      <c r="AC18" s="53"/>
      <c r="AD18" s="53"/>
      <c r="AE18" s="53"/>
      <c r="AF18" s="54"/>
      <c r="AG18" s="54"/>
      <c r="AH18" s="54"/>
      <c r="AI18" s="54"/>
      <c r="AJ18" s="54"/>
      <c r="AK18" s="54"/>
      <c r="AL18" s="53"/>
      <c r="AM18" s="53"/>
      <c r="AN18" s="53"/>
      <c r="AO18" s="53"/>
      <c r="AP18" s="53"/>
      <c r="AQ18" s="53"/>
      <c r="AR18" s="53"/>
      <c r="AS18" s="54"/>
      <c r="AT18" s="54"/>
      <c r="AU18" s="54"/>
      <c r="AV18" s="54"/>
      <c r="AW18" s="54"/>
      <c r="AX18" s="54"/>
      <c r="AY18" s="9">
        <f t="shared" si="1"/>
        <v>4</v>
      </c>
      <c r="AZ18" s="53">
        <v>4</v>
      </c>
    </row>
    <row r="19" spans="1:52" ht="20.100000000000001" customHeight="1" x14ac:dyDescent="0.3">
      <c r="A19" s="6">
        <v>8</v>
      </c>
      <c r="B19" s="7" t="s">
        <v>136</v>
      </c>
      <c r="C19" s="25" t="s">
        <v>212</v>
      </c>
      <c r="D19" s="53" t="s">
        <v>201</v>
      </c>
      <c r="E19" s="54">
        <v>30</v>
      </c>
      <c r="F19" s="54"/>
      <c r="G19" s="54"/>
      <c r="H19" s="54">
        <v>30</v>
      </c>
      <c r="I19" s="54"/>
      <c r="J19" s="54"/>
      <c r="K19" s="54"/>
      <c r="L19" s="10"/>
      <c r="M19" s="53"/>
      <c r="N19" s="53"/>
      <c r="O19" s="53"/>
      <c r="P19" s="53"/>
      <c r="Q19" s="53"/>
      <c r="R19" s="53"/>
      <c r="S19" s="54"/>
      <c r="T19" s="54"/>
      <c r="U19" s="54"/>
      <c r="V19" s="54"/>
      <c r="W19" s="54"/>
      <c r="X19" s="54"/>
      <c r="Y19" s="54"/>
      <c r="Z19" s="53"/>
      <c r="AA19" s="53"/>
      <c r="AB19" s="53">
        <v>30</v>
      </c>
      <c r="AC19" s="53"/>
      <c r="AD19" s="53">
        <v>3</v>
      </c>
      <c r="AE19" s="53" t="s">
        <v>201</v>
      </c>
      <c r="AF19" s="54"/>
      <c r="AG19" s="54"/>
      <c r="AH19" s="54"/>
      <c r="AI19" s="54"/>
      <c r="AJ19" s="54"/>
      <c r="AK19" s="54"/>
      <c r="AL19" s="53"/>
      <c r="AM19" s="53"/>
      <c r="AN19" s="53"/>
      <c r="AO19" s="53"/>
      <c r="AP19" s="53"/>
      <c r="AQ19" s="53"/>
      <c r="AR19" s="53"/>
      <c r="AS19" s="54"/>
      <c r="AT19" s="54"/>
      <c r="AU19" s="54"/>
      <c r="AV19" s="54"/>
      <c r="AW19" s="54"/>
      <c r="AX19" s="54"/>
      <c r="AY19" s="9">
        <f t="shared" si="1"/>
        <v>3</v>
      </c>
      <c r="AZ19" s="53">
        <v>3</v>
      </c>
    </row>
    <row r="20" spans="1:52" ht="20.100000000000001" customHeight="1" x14ac:dyDescent="0.3">
      <c r="A20" s="6">
        <v>9</v>
      </c>
      <c r="B20" s="7" t="s">
        <v>137</v>
      </c>
      <c r="C20" s="7" t="s">
        <v>13</v>
      </c>
      <c r="D20" s="53" t="s">
        <v>9</v>
      </c>
      <c r="E20" s="54">
        <v>60</v>
      </c>
      <c r="F20" s="54">
        <v>30</v>
      </c>
      <c r="G20" s="54">
        <v>30</v>
      </c>
      <c r="H20" s="54"/>
      <c r="I20" s="54"/>
      <c r="J20" s="54"/>
      <c r="K20" s="54"/>
      <c r="L20" s="10"/>
      <c r="M20" s="53"/>
      <c r="N20" s="53"/>
      <c r="O20" s="53"/>
      <c r="P20" s="53"/>
      <c r="Q20" s="53"/>
      <c r="R20" s="53"/>
      <c r="S20" s="54">
        <v>30</v>
      </c>
      <c r="T20" s="54">
        <v>30</v>
      </c>
      <c r="U20" s="54"/>
      <c r="V20" s="54"/>
      <c r="W20" s="54"/>
      <c r="X20" s="54">
        <v>6</v>
      </c>
      <c r="Y20" s="54" t="s">
        <v>235</v>
      </c>
      <c r="Z20" s="53"/>
      <c r="AA20" s="53"/>
      <c r="AB20" s="53"/>
      <c r="AC20" s="53"/>
      <c r="AD20" s="53"/>
      <c r="AE20" s="53"/>
      <c r="AF20" s="54"/>
      <c r="AG20" s="54"/>
      <c r="AH20" s="54"/>
      <c r="AI20" s="54"/>
      <c r="AJ20" s="54"/>
      <c r="AK20" s="54"/>
      <c r="AL20" s="53"/>
      <c r="AM20" s="53"/>
      <c r="AN20" s="53"/>
      <c r="AO20" s="53"/>
      <c r="AP20" s="53"/>
      <c r="AQ20" s="53"/>
      <c r="AR20" s="53"/>
      <c r="AS20" s="54"/>
      <c r="AT20" s="54"/>
      <c r="AU20" s="54"/>
      <c r="AV20" s="54"/>
      <c r="AW20" s="54"/>
      <c r="AX20" s="54"/>
      <c r="AY20" s="9">
        <f t="shared" si="1"/>
        <v>6</v>
      </c>
      <c r="AZ20" s="53">
        <v>6</v>
      </c>
    </row>
    <row r="21" spans="1:52" ht="35.1" customHeight="1" x14ac:dyDescent="0.3">
      <c r="A21" s="6">
        <v>10</v>
      </c>
      <c r="B21" s="7" t="s">
        <v>138</v>
      </c>
      <c r="C21" s="24" t="s">
        <v>87</v>
      </c>
      <c r="D21" s="53" t="s">
        <v>201</v>
      </c>
      <c r="E21" s="54">
        <v>30</v>
      </c>
      <c r="F21" s="54">
        <v>30</v>
      </c>
      <c r="G21" s="54"/>
      <c r="H21" s="54"/>
      <c r="I21" s="54"/>
      <c r="J21" s="54"/>
      <c r="K21" s="54"/>
      <c r="L21" s="10"/>
      <c r="M21" s="53"/>
      <c r="N21" s="53"/>
      <c r="O21" s="53"/>
      <c r="P21" s="53"/>
      <c r="Q21" s="53"/>
      <c r="R21" s="53"/>
      <c r="S21" s="54">
        <v>30</v>
      </c>
      <c r="T21" s="54"/>
      <c r="U21" s="54"/>
      <c r="V21" s="54"/>
      <c r="W21" s="54"/>
      <c r="X21" s="54">
        <v>3</v>
      </c>
      <c r="Y21" s="54" t="s">
        <v>201</v>
      </c>
      <c r="Z21" s="53"/>
      <c r="AA21" s="53"/>
      <c r="AB21" s="53"/>
      <c r="AC21" s="53"/>
      <c r="AD21" s="53"/>
      <c r="AE21" s="53"/>
      <c r="AF21" s="54"/>
      <c r="AG21" s="54"/>
      <c r="AH21" s="54"/>
      <c r="AI21" s="54"/>
      <c r="AJ21" s="54"/>
      <c r="AK21" s="54"/>
      <c r="AL21" s="53"/>
      <c r="AM21" s="53"/>
      <c r="AN21" s="53"/>
      <c r="AO21" s="53"/>
      <c r="AP21" s="53"/>
      <c r="AQ21" s="53"/>
      <c r="AR21" s="53"/>
      <c r="AS21" s="54"/>
      <c r="AT21" s="54"/>
      <c r="AU21" s="54"/>
      <c r="AV21" s="54"/>
      <c r="AW21" s="54"/>
      <c r="AX21" s="54"/>
      <c r="AY21" s="9">
        <f t="shared" si="1"/>
        <v>3</v>
      </c>
      <c r="AZ21" s="53"/>
    </row>
    <row r="22" spans="1:52" ht="20.100000000000001" customHeight="1" x14ac:dyDescent="0.3">
      <c r="A22" s="6">
        <v>11</v>
      </c>
      <c r="B22" s="7" t="s">
        <v>139</v>
      </c>
      <c r="C22" s="7" t="s">
        <v>14</v>
      </c>
      <c r="D22" s="53" t="s">
        <v>201</v>
      </c>
      <c r="E22" s="54">
        <v>30</v>
      </c>
      <c r="F22" s="54">
        <v>30</v>
      </c>
      <c r="G22" s="54"/>
      <c r="H22" s="54"/>
      <c r="I22" s="54"/>
      <c r="J22" s="54"/>
      <c r="K22" s="54"/>
      <c r="L22" s="10">
        <v>30</v>
      </c>
      <c r="M22" s="53"/>
      <c r="N22" s="53"/>
      <c r="O22" s="53"/>
      <c r="P22" s="53"/>
      <c r="Q22" s="53">
        <v>3</v>
      </c>
      <c r="R22" s="53" t="s">
        <v>201</v>
      </c>
      <c r="S22" s="54"/>
      <c r="T22" s="54"/>
      <c r="U22" s="54"/>
      <c r="V22" s="54"/>
      <c r="W22" s="54"/>
      <c r="X22" s="54"/>
      <c r="Y22" s="54"/>
      <c r="Z22" s="53"/>
      <c r="AA22" s="53"/>
      <c r="AB22" s="53"/>
      <c r="AC22" s="53"/>
      <c r="AD22" s="53"/>
      <c r="AE22" s="53"/>
      <c r="AF22" s="54"/>
      <c r="AG22" s="54"/>
      <c r="AH22" s="54"/>
      <c r="AI22" s="54"/>
      <c r="AJ22" s="54"/>
      <c r="AK22" s="54"/>
      <c r="AL22" s="53"/>
      <c r="AM22" s="53"/>
      <c r="AN22" s="53"/>
      <c r="AO22" s="53"/>
      <c r="AP22" s="53"/>
      <c r="AQ22" s="53"/>
      <c r="AR22" s="53"/>
      <c r="AS22" s="54"/>
      <c r="AT22" s="54"/>
      <c r="AU22" s="54"/>
      <c r="AV22" s="54"/>
      <c r="AW22" s="54"/>
      <c r="AX22" s="54"/>
      <c r="AY22" s="9">
        <f t="shared" si="1"/>
        <v>3</v>
      </c>
      <c r="AZ22" s="53"/>
    </row>
    <row r="23" spans="1:52" ht="20.100000000000001" customHeight="1" x14ac:dyDescent="0.3">
      <c r="A23" s="6">
        <v>12</v>
      </c>
      <c r="B23" s="7" t="s">
        <v>140</v>
      </c>
      <c r="C23" s="25" t="s">
        <v>213</v>
      </c>
      <c r="D23" s="53" t="s">
        <v>201</v>
      </c>
      <c r="E23" s="54">
        <v>30</v>
      </c>
      <c r="F23" s="54"/>
      <c r="G23" s="54"/>
      <c r="H23" s="54">
        <v>30</v>
      </c>
      <c r="I23" s="54"/>
      <c r="J23" s="54"/>
      <c r="K23" s="54"/>
      <c r="L23" s="10"/>
      <c r="M23" s="53"/>
      <c r="N23" s="53">
        <v>30</v>
      </c>
      <c r="O23" s="53"/>
      <c r="P23" s="53"/>
      <c r="Q23" s="53">
        <v>4</v>
      </c>
      <c r="R23" s="53" t="s">
        <v>201</v>
      </c>
      <c r="S23" s="54"/>
      <c r="T23" s="54"/>
      <c r="U23" s="54"/>
      <c r="V23" s="54"/>
      <c r="W23" s="54"/>
      <c r="X23" s="54"/>
      <c r="Y23" s="54"/>
      <c r="Z23" s="53"/>
      <c r="AA23" s="53"/>
      <c r="AB23" s="53"/>
      <c r="AC23" s="53"/>
      <c r="AD23" s="53"/>
      <c r="AE23" s="53"/>
      <c r="AF23" s="54"/>
      <c r="AG23" s="54"/>
      <c r="AH23" s="54"/>
      <c r="AI23" s="54"/>
      <c r="AJ23" s="54"/>
      <c r="AK23" s="54"/>
      <c r="AL23" s="53"/>
      <c r="AM23" s="53"/>
      <c r="AN23" s="53"/>
      <c r="AO23" s="53"/>
      <c r="AP23" s="53"/>
      <c r="AQ23" s="53"/>
      <c r="AR23" s="53"/>
      <c r="AS23" s="54"/>
      <c r="AT23" s="54"/>
      <c r="AU23" s="54"/>
      <c r="AV23" s="54"/>
      <c r="AW23" s="54"/>
      <c r="AX23" s="54"/>
      <c r="AY23" s="9">
        <f t="shared" si="1"/>
        <v>4</v>
      </c>
      <c r="AZ23" s="53"/>
    </row>
    <row r="24" spans="1:52" ht="20.100000000000001" customHeight="1" x14ac:dyDescent="0.3">
      <c r="A24" s="6">
        <v>13</v>
      </c>
      <c r="B24" s="7" t="s">
        <v>141</v>
      </c>
      <c r="C24" s="7" t="s">
        <v>15</v>
      </c>
      <c r="D24" s="53" t="s">
        <v>201</v>
      </c>
      <c r="E24" s="54">
        <v>30</v>
      </c>
      <c r="F24" s="54">
        <v>30</v>
      </c>
      <c r="G24" s="54"/>
      <c r="H24" s="54"/>
      <c r="I24" s="54"/>
      <c r="J24" s="54"/>
      <c r="K24" s="54"/>
      <c r="L24" s="10"/>
      <c r="M24" s="53"/>
      <c r="N24" s="53"/>
      <c r="O24" s="53"/>
      <c r="P24" s="53"/>
      <c r="Q24" s="53"/>
      <c r="R24" s="53"/>
      <c r="S24" s="54">
        <v>30</v>
      </c>
      <c r="T24" s="54"/>
      <c r="U24" s="54"/>
      <c r="V24" s="54"/>
      <c r="W24" s="54"/>
      <c r="X24" s="54">
        <v>3</v>
      </c>
      <c r="Y24" s="54" t="s">
        <v>201</v>
      </c>
      <c r="Z24" s="53"/>
      <c r="AA24" s="53"/>
      <c r="AB24" s="53"/>
      <c r="AC24" s="53"/>
      <c r="AD24" s="53"/>
      <c r="AE24" s="53"/>
      <c r="AF24" s="54"/>
      <c r="AG24" s="54"/>
      <c r="AH24" s="54"/>
      <c r="AI24" s="54"/>
      <c r="AJ24" s="54"/>
      <c r="AK24" s="54"/>
      <c r="AL24" s="53"/>
      <c r="AM24" s="53"/>
      <c r="AN24" s="53"/>
      <c r="AO24" s="53"/>
      <c r="AP24" s="53"/>
      <c r="AQ24" s="53"/>
      <c r="AR24" s="53"/>
      <c r="AS24" s="54"/>
      <c r="AT24" s="54"/>
      <c r="AU24" s="54"/>
      <c r="AV24" s="54"/>
      <c r="AW24" s="54"/>
      <c r="AX24" s="54"/>
      <c r="AY24" s="9">
        <f t="shared" si="1"/>
        <v>3</v>
      </c>
      <c r="AZ24" s="53"/>
    </row>
    <row r="25" spans="1:52" ht="20.100000000000001" customHeight="1" x14ac:dyDescent="0.3">
      <c r="A25" s="6">
        <v>14</v>
      </c>
      <c r="B25" s="7" t="s">
        <v>142</v>
      </c>
      <c r="C25" s="7" t="s">
        <v>17</v>
      </c>
      <c r="D25" s="53" t="s">
        <v>16</v>
      </c>
      <c r="E25" s="54">
        <v>45</v>
      </c>
      <c r="F25" s="54">
        <v>15</v>
      </c>
      <c r="G25" s="54">
        <v>30</v>
      </c>
      <c r="H25" s="54"/>
      <c r="I25" s="54"/>
      <c r="J25" s="54"/>
      <c r="K25" s="54"/>
      <c r="L25" s="10">
        <v>15</v>
      </c>
      <c r="M25" s="53">
        <v>30</v>
      </c>
      <c r="N25" s="53"/>
      <c r="O25" s="53"/>
      <c r="P25" s="53"/>
      <c r="Q25" s="53">
        <v>5</v>
      </c>
      <c r="R25" s="53" t="s">
        <v>235</v>
      </c>
      <c r="S25" s="54"/>
      <c r="T25" s="54"/>
      <c r="U25" s="54"/>
      <c r="V25" s="54"/>
      <c r="W25" s="54"/>
      <c r="X25" s="54"/>
      <c r="Y25" s="54"/>
      <c r="Z25" s="53"/>
      <c r="AA25" s="53"/>
      <c r="AB25" s="53"/>
      <c r="AC25" s="53"/>
      <c r="AD25" s="53"/>
      <c r="AE25" s="53"/>
      <c r="AF25" s="54"/>
      <c r="AG25" s="54"/>
      <c r="AH25" s="54"/>
      <c r="AI25" s="54"/>
      <c r="AJ25" s="54"/>
      <c r="AK25" s="54"/>
      <c r="AL25" s="53"/>
      <c r="AM25" s="53"/>
      <c r="AN25" s="53"/>
      <c r="AO25" s="53"/>
      <c r="AP25" s="53"/>
      <c r="AQ25" s="53"/>
      <c r="AR25" s="53"/>
      <c r="AS25" s="54"/>
      <c r="AT25" s="54"/>
      <c r="AU25" s="54"/>
      <c r="AV25" s="54"/>
      <c r="AW25" s="54"/>
      <c r="AX25" s="54"/>
      <c r="AY25" s="9">
        <f t="shared" si="1"/>
        <v>5</v>
      </c>
      <c r="AZ25" s="53">
        <v>5</v>
      </c>
    </row>
    <row r="26" spans="1:52" ht="20.100000000000001" customHeight="1" x14ac:dyDescent="0.3">
      <c r="A26" s="6">
        <v>15</v>
      </c>
      <c r="B26" s="7" t="s">
        <v>143</v>
      </c>
      <c r="C26" s="7" t="s">
        <v>18</v>
      </c>
      <c r="D26" s="53" t="s">
        <v>9</v>
      </c>
      <c r="E26" s="54">
        <v>30</v>
      </c>
      <c r="F26" s="54">
        <v>30</v>
      </c>
      <c r="G26" s="54"/>
      <c r="H26" s="54"/>
      <c r="I26" s="54"/>
      <c r="J26" s="54"/>
      <c r="K26" s="54"/>
      <c r="L26" s="10"/>
      <c r="M26" s="53"/>
      <c r="N26" s="53"/>
      <c r="O26" s="53"/>
      <c r="P26" s="53"/>
      <c r="Q26" s="53"/>
      <c r="R26" s="53"/>
      <c r="S26" s="54">
        <v>30</v>
      </c>
      <c r="T26" s="54"/>
      <c r="U26" s="54"/>
      <c r="V26" s="54"/>
      <c r="W26" s="54"/>
      <c r="X26" s="54">
        <v>3</v>
      </c>
      <c r="Y26" s="54" t="s">
        <v>235</v>
      </c>
      <c r="Z26" s="53"/>
      <c r="AA26" s="53"/>
      <c r="AB26" s="53"/>
      <c r="AC26" s="53"/>
      <c r="AD26" s="53"/>
      <c r="AE26" s="53"/>
      <c r="AF26" s="54"/>
      <c r="AG26" s="54"/>
      <c r="AH26" s="54"/>
      <c r="AI26" s="54"/>
      <c r="AJ26" s="54"/>
      <c r="AK26" s="54"/>
      <c r="AL26" s="53"/>
      <c r="AM26" s="53"/>
      <c r="AN26" s="53"/>
      <c r="AO26" s="53"/>
      <c r="AP26" s="53"/>
      <c r="AQ26" s="53"/>
      <c r="AR26" s="53"/>
      <c r="AS26" s="54"/>
      <c r="AT26" s="54"/>
      <c r="AU26" s="54"/>
      <c r="AV26" s="54"/>
      <c r="AW26" s="54"/>
      <c r="AX26" s="54"/>
      <c r="AY26" s="9">
        <f t="shared" si="1"/>
        <v>3</v>
      </c>
      <c r="AZ26" s="53">
        <v>3</v>
      </c>
    </row>
    <row r="27" spans="1:52" ht="20.100000000000001" customHeight="1" x14ac:dyDescent="0.3">
      <c r="A27" s="6">
        <v>16</v>
      </c>
      <c r="B27" s="7" t="s">
        <v>144</v>
      </c>
      <c r="C27" s="9" t="s">
        <v>189</v>
      </c>
      <c r="D27" s="53" t="s">
        <v>201</v>
      </c>
      <c r="E27" s="54">
        <v>30</v>
      </c>
      <c r="F27" s="54">
        <v>30</v>
      </c>
      <c r="G27" s="54"/>
      <c r="H27" s="54"/>
      <c r="I27" s="54"/>
      <c r="J27" s="54"/>
      <c r="K27" s="54"/>
      <c r="L27" s="10">
        <v>30</v>
      </c>
      <c r="M27" s="53"/>
      <c r="N27" s="53"/>
      <c r="O27" s="53"/>
      <c r="P27" s="53"/>
      <c r="Q27" s="53">
        <v>3</v>
      </c>
      <c r="R27" s="53" t="s">
        <v>201</v>
      </c>
      <c r="S27" s="54"/>
      <c r="T27" s="54"/>
      <c r="U27" s="54"/>
      <c r="V27" s="54"/>
      <c r="W27" s="54"/>
      <c r="X27" s="54"/>
      <c r="Y27" s="54"/>
      <c r="Z27" s="53"/>
      <c r="AA27" s="53"/>
      <c r="AB27" s="53"/>
      <c r="AC27" s="53"/>
      <c r="AD27" s="53"/>
      <c r="AE27" s="53"/>
      <c r="AF27" s="54"/>
      <c r="AG27" s="54"/>
      <c r="AH27" s="54"/>
      <c r="AI27" s="54"/>
      <c r="AJ27" s="54"/>
      <c r="AK27" s="54"/>
      <c r="AL27" s="53"/>
      <c r="AM27" s="53"/>
      <c r="AN27" s="53"/>
      <c r="AO27" s="53"/>
      <c r="AP27" s="53"/>
      <c r="AQ27" s="53"/>
      <c r="AR27" s="53"/>
      <c r="AS27" s="54"/>
      <c r="AT27" s="54"/>
      <c r="AU27" s="54"/>
      <c r="AV27" s="54"/>
      <c r="AW27" s="54"/>
      <c r="AX27" s="54"/>
      <c r="AY27" s="9">
        <f t="shared" si="1"/>
        <v>3</v>
      </c>
      <c r="AZ27" s="53"/>
    </row>
    <row r="28" spans="1:52" ht="35.1" customHeight="1" x14ac:dyDescent="0.3">
      <c r="A28" s="6">
        <v>17</v>
      </c>
      <c r="B28" s="7" t="s">
        <v>145</v>
      </c>
      <c r="C28" s="24" t="s">
        <v>19</v>
      </c>
      <c r="D28" s="53" t="s">
        <v>11</v>
      </c>
      <c r="E28" s="54">
        <v>45</v>
      </c>
      <c r="F28" s="54">
        <v>15</v>
      </c>
      <c r="G28" s="54">
        <v>30</v>
      </c>
      <c r="H28" s="54"/>
      <c r="I28" s="54"/>
      <c r="J28" s="54"/>
      <c r="K28" s="54"/>
      <c r="L28" s="10"/>
      <c r="M28" s="53"/>
      <c r="N28" s="53"/>
      <c r="O28" s="53"/>
      <c r="P28" s="53"/>
      <c r="Q28" s="53"/>
      <c r="R28" s="53"/>
      <c r="S28" s="54"/>
      <c r="T28" s="54"/>
      <c r="U28" s="54"/>
      <c r="V28" s="54"/>
      <c r="W28" s="54"/>
      <c r="X28" s="54"/>
      <c r="Y28" s="54"/>
      <c r="Z28" s="53">
        <v>15</v>
      </c>
      <c r="AA28" s="53">
        <v>30</v>
      </c>
      <c r="AB28" s="53"/>
      <c r="AC28" s="53"/>
      <c r="AD28" s="53">
        <v>4</v>
      </c>
      <c r="AE28" s="53" t="s">
        <v>235</v>
      </c>
      <c r="AF28" s="54"/>
      <c r="AG28" s="54"/>
      <c r="AH28" s="54"/>
      <c r="AI28" s="54"/>
      <c r="AJ28" s="54"/>
      <c r="AK28" s="54"/>
      <c r="AL28" s="53"/>
      <c r="AM28" s="53"/>
      <c r="AN28" s="53"/>
      <c r="AO28" s="53"/>
      <c r="AP28" s="53"/>
      <c r="AQ28" s="53"/>
      <c r="AR28" s="53"/>
      <c r="AS28" s="54"/>
      <c r="AT28" s="54"/>
      <c r="AU28" s="54"/>
      <c r="AV28" s="54"/>
      <c r="AW28" s="54"/>
      <c r="AX28" s="54"/>
      <c r="AY28" s="9">
        <f t="shared" si="1"/>
        <v>4</v>
      </c>
      <c r="AZ28" s="53">
        <v>4</v>
      </c>
    </row>
    <row r="29" spans="1:52" ht="20.100000000000001" customHeight="1" x14ac:dyDescent="0.3">
      <c r="A29" s="6">
        <v>18</v>
      </c>
      <c r="B29" s="7" t="s">
        <v>146</v>
      </c>
      <c r="C29" s="7" t="s">
        <v>20</v>
      </c>
      <c r="D29" s="53" t="s">
        <v>201</v>
      </c>
      <c r="E29" s="54">
        <v>30</v>
      </c>
      <c r="F29" s="54">
        <v>15</v>
      </c>
      <c r="G29" s="54">
        <v>15</v>
      </c>
      <c r="H29" s="54"/>
      <c r="I29" s="54"/>
      <c r="J29" s="54"/>
      <c r="K29" s="54"/>
      <c r="L29" s="10"/>
      <c r="M29" s="53"/>
      <c r="N29" s="53"/>
      <c r="O29" s="53"/>
      <c r="P29" s="53"/>
      <c r="Q29" s="53"/>
      <c r="R29" s="53"/>
      <c r="S29" s="54"/>
      <c r="T29" s="54"/>
      <c r="U29" s="54"/>
      <c r="V29" s="54"/>
      <c r="W29" s="54"/>
      <c r="X29" s="54"/>
      <c r="Y29" s="54"/>
      <c r="Z29" s="53">
        <v>15</v>
      </c>
      <c r="AA29" s="53">
        <v>15</v>
      </c>
      <c r="AB29" s="53"/>
      <c r="AC29" s="53"/>
      <c r="AD29" s="53">
        <v>3</v>
      </c>
      <c r="AE29" s="53" t="s">
        <v>201</v>
      </c>
      <c r="AF29" s="54"/>
      <c r="AG29" s="54"/>
      <c r="AH29" s="54"/>
      <c r="AI29" s="54"/>
      <c r="AJ29" s="54"/>
      <c r="AK29" s="54"/>
      <c r="AL29" s="53"/>
      <c r="AM29" s="53"/>
      <c r="AN29" s="53"/>
      <c r="AO29" s="53"/>
      <c r="AP29" s="53"/>
      <c r="AQ29" s="53"/>
      <c r="AR29" s="53"/>
      <c r="AS29" s="54"/>
      <c r="AT29" s="54"/>
      <c r="AU29" s="54"/>
      <c r="AV29" s="54"/>
      <c r="AW29" s="54"/>
      <c r="AX29" s="54"/>
      <c r="AY29" s="9">
        <f t="shared" si="1"/>
        <v>3</v>
      </c>
      <c r="AZ29" s="53"/>
    </row>
    <row r="30" spans="1:52" ht="35.1" customHeight="1" x14ac:dyDescent="0.3">
      <c r="A30" s="6">
        <v>19</v>
      </c>
      <c r="B30" s="7" t="s">
        <v>147</v>
      </c>
      <c r="C30" s="24" t="s">
        <v>21</v>
      </c>
      <c r="D30" s="53" t="s">
        <v>201</v>
      </c>
      <c r="E30" s="54">
        <v>30</v>
      </c>
      <c r="F30" s="54">
        <v>30</v>
      </c>
      <c r="G30" s="11"/>
      <c r="H30" s="11"/>
      <c r="I30" s="11"/>
      <c r="J30" s="11"/>
      <c r="K30" s="11"/>
      <c r="L30" s="10"/>
      <c r="M30" s="53"/>
      <c r="N30" s="53"/>
      <c r="O30" s="53"/>
      <c r="P30" s="53"/>
      <c r="Q30" s="53"/>
      <c r="R30" s="53"/>
      <c r="S30" s="54"/>
      <c r="T30" s="54"/>
      <c r="U30" s="54"/>
      <c r="V30" s="54"/>
      <c r="W30" s="54"/>
      <c r="X30" s="54"/>
      <c r="Y30" s="54"/>
      <c r="Z30" s="53">
        <v>30</v>
      </c>
      <c r="AA30" s="53"/>
      <c r="AB30" s="53"/>
      <c r="AC30" s="53"/>
      <c r="AD30" s="53">
        <v>2</v>
      </c>
      <c r="AE30" s="53" t="s">
        <v>201</v>
      </c>
      <c r="AF30" s="54"/>
      <c r="AG30" s="54"/>
      <c r="AH30" s="54"/>
      <c r="AI30" s="54"/>
      <c r="AJ30" s="54"/>
      <c r="AK30" s="54"/>
      <c r="AL30" s="53"/>
      <c r="AM30" s="53"/>
      <c r="AN30" s="53"/>
      <c r="AO30" s="53"/>
      <c r="AP30" s="53"/>
      <c r="AQ30" s="53"/>
      <c r="AR30" s="53"/>
      <c r="AS30" s="54"/>
      <c r="AT30" s="54"/>
      <c r="AU30" s="54"/>
      <c r="AV30" s="54"/>
      <c r="AW30" s="54"/>
      <c r="AX30" s="54"/>
      <c r="AY30" s="9">
        <f t="shared" si="1"/>
        <v>2</v>
      </c>
      <c r="AZ30" s="53"/>
    </row>
    <row r="31" spans="1:52" ht="20.100000000000001" customHeight="1" x14ac:dyDescent="0.3">
      <c r="A31" s="6">
        <v>20</v>
      </c>
      <c r="B31" s="7" t="s">
        <v>148</v>
      </c>
      <c r="C31" s="9" t="s">
        <v>22</v>
      </c>
      <c r="D31" s="53" t="s">
        <v>201</v>
      </c>
      <c r="E31" s="54">
        <v>15</v>
      </c>
      <c r="F31" s="54">
        <v>15</v>
      </c>
      <c r="G31" s="54"/>
      <c r="H31" s="54"/>
      <c r="I31" s="54"/>
      <c r="J31" s="54"/>
      <c r="K31" s="54"/>
      <c r="L31" s="10"/>
      <c r="M31" s="53"/>
      <c r="N31" s="53"/>
      <c r="O31" s="53"/>
      <c r="P31" s="53"/>
      <c r="Q31" s="53"/>
      <c r="R31" s="53"/>
      <c r="S31" s="54"/>
      <c r="T31" s="54"/>
      <c r="U31" s="54"/>
      <c r="V31" s="54"/>
      <c r="W31" s="54"/>
      <c r="X31" s="54"/>
      <c r="Y31" s="54"/>
      <c r="Z31" s="53"/>
      <c r="AA31" s="53"/>
      <c r="AB31" s="53"/>
      <c r="AC31" s="53"/>
      <c r="AD31" s="53"/>
      <c r="AE31" s="53"/>
      <c r="AF31" s="54">
        <v>15</v>
      </c>
      <c r="AG31" s="54"/>
      <c r="AH31" s="54"/>
      <c r="AI31" s="54"/>
      <c r="AJ31" s="54">
        <v>2</v>
      </c>
      <c r="AK31" s="54" t="s">
        <v>201</v>
      </c>
      <c r="AL31" s="53"/>
      <c r="AM31" s="53"/>
      <c r="AN31" s="53"/>
      <c r="AO31" s="53"/>
      <c r="AP31" s="53"/>
      <c r="AQ31" s="53"/>
      <c r="AR31" s="53"/>
      <c r="AS31" s="54"/>
      <c r="AT31" s="54"/>
      <c r="AU31" s="54"/>
      <c r="AV31" s="54"/>
      <c r="AW31" s="54"/>
      <c r="AX31" s="54"/>
      <c r="AY31" s="9">
        <f t="shared" si="1"/>
        <v>2</v>
      </c>
      <c r="AZ31" s="53"/>
    </row>
    <row r="32" spans="1:52" ht="20.100000000000001" customHeight="1" x14ac:dyDescent="0.3">
      <c r="A32" s="6">
        <v>21</v>
      </c>
      <c r="B32" s="7" t="s">
        <v>149</v>
      </c>
      <c r="C32" s="9" t="s">
        <v>23</v>
      </c>
      <c r="D32" s="53" t="s">
        <v>201</v>
      </c>
      <c r="E32" s="54">
        <v>30</v>
      </c>
      <c r="F32" s="54">
        <v>30</v>
      </c>
      <c r="G32" s="54"/>
      <c r="H32" s="54"/>
      <c r="I32" s="54"/>
      <c r="J32" s="54"/>
      <c r="K32" s="54"/>
      <c r="L32" s="10"/>
      <c r="M32" s="53"/>
      <c r="N32" s="53"/>
      <c r="O32" s="53"/>
      <c r="P32" s="53"/>
      <c r="Q32" s="53"/>
      <c r="R32" s="53"/>
      <c r="S32" s="54"/>
      <c r="T32" s="54"/>
      <c r="U32" s="54"/>
      <c r="V32" s="54"/>
      <c r="W32" s="54"/>
      <c r="X32" s="54"/>
      <c r="Y32" s="54"/>
      <c r="Z32" s="53"/>
      <c r="AA32" s="53"/>
      <c r="AB32" s="53"/>
      <c r="AC32" s="53"/>
      <c r="AD32" s="53"/>
      <c r="AE32" s="53"/>
      <c r="AF32" s="54">
        <v>30</v>
      </c>
      <c r="AG32" s="54"/>
      <c r="AH32" s="54"/>
      <c r="AI32" s="54"/>
      <c r="AJ32" s="54">
        <v>3</v>
      </c>
      <c r="AK32" s="54" t="s">
        <v>201</v>
      </c>
      <c r="AL32" s="53"/>
      <c r="AM32" s="53"/>
      <c r="AN32" s="53"/>
      <c r="AO32" s="53"/>
      <c r="AP32" s="53"/>
      <c r="AQ32" s="53"/>
      <c r="AR32" s="53"/>
      <c r="AS32" s="54"/>
      <c r="AT32" s="54"/>
      <c r="AU32" s="54"/>
      <c r="AV32" s="54"/>
      <c r="AW32" s="54"/>
      <c r="AX32" s="54"/>
      <c r="AY32" s="9">
        <f t="shared" si="1"/>
        <v>3</v>
      </c>
      <c r="AZ32" s="53">
        <v>3</v>
      </c>
    </row>
    <row r="33" spans="1:144" ht="28.2" customHeight="1" x14ac:dyDescent="0.3">
      <c r="A33" s="55"/>
      <c r="B33" s="54"/>
      <c r="C33" s="14" t="s">
        <v>175</v>
      </c>
      <c r="D33" s="54"/>
      <c r="E33" s="13">
        <f>SUM(E15:E32)</f>
        <v>675</v>
      </c>
      <c r="F33" s="13">
        <f t="shared" ref="F33:AZ33" si="2">SUM(F15:F32)</f>
        <v>390</v>
      </c>
      <c r="G33" s="13">
        <f t="shared" si="2"/>
        <v>195</v>
      </c>
      <c r="H33" s="13">
        <f t="shared" si="2"/>
        <v>90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120</v>
      </c>
      <c r="M33" s="13">
        <f t="shared" si="2"/>
        <v>90</v>
      </c>
      <c r="N33" s="13">
        <f t="shared" si="2"/>
        <v>30</v>
      </c>
      <c r="O33" s="13">
        <f t="shared" si="2"/>
        <v>0</v>
      </c>
      <c r="P33" s="13">
        <f t="shared" si="2"/>
        <v>0</v>
      </c>
      <c r="Q33" s="13">
        <f t="shared" si="2"/>
        <v>26</v>
      </c>
      <c r="R33" s="49"/>
      <c r="S33" s="13">
        <f t="shared" si="2"/>
        <v>165</v>
      </c>
      <c r="T33" s="13">
        <f t="shared" si="2"/>
        <v>60</v>
      </c>
      <c r="U33" s="13">
        <f t="shared" si="2"/>
        <v>30</v>
      </c>
      <c r="V33" s="13">
        <f t="shared" si="2"/>
        <v>0</v>
      </c>
      <c r="W33" s="13">
        <f t="shared" si="2"/>
        <v>0</v>
      </c>
      <c r="X33" s="13">
        <f t="shared" si="2"/>
        <v>24</v>
      </c>
      <c r="Y33" s="49"/>
      <c r="Z33" s="13">
        <f t="shared" si="2"/>
        <v>60</v>
      </c>
      <c r="AA33" s="13">
        <f t="shared" si="2"/>
        <v>45</v>
      </c>
      <c r="AB33" s="13">
        <f t="shared" si="2"/>
        <v>30</v>
      </c>
      <c r="AC33" s="13">
        <f t="shared" si="2"/>
        <v>0</v>
      </c>
      <c r="AD33" s="13">
        <f t="shared" si="2"/>
        <v>12</v>
      </c>
      <c r="AE33" s="49"/>
      <c r="AF33" s="13">
        <f t="shared" si="2"/>
        <v>45</v>
      </c>
      <c r="AG33" s="13">
        <f t="shared" si="2"/>
        <v>0</v>
      </c>
      <c r="AH33" s="13">
        <f t="shared" si="2"/>
        <v>0</v>
      </c>
      <c r="AI33" s="13">
        <f t="shared" si="2"/>
        <v>0</v>
      </c>
      <c r="AJ33" s="13">
        <f t="shared" si="2"/>
        <v>5</v>
      </c>
      <c r="AK33" s="49"/>
      <c r="AL33" s="13">
        <f t="shared" si="2"/>
        <v>0</v>
      </c>
      <c r="AM33" s="13">
        <f t="shared" si="2"/>
        <v>0</v>
      </c>
      <c r="AN33" s="13">
        <f t="shared" si="2"/>
        <v>0</v>
      </c>
      <c r="AO33" s="13">
        <f t="shared" si="2"/>
        <v>0</v>
      </c>
      <c r="AP33" s="13">
        <f t="shared" si="2"/>
        <v>0</v>
      </c>
      <c r="AQ33" s="13">
        <f t="shared" si="2"/>
        <v>0</v>
      </c>
      <c r="AR33" s="49"/>
      <c r="AS33" s="13">
        <f t="shared" si="2"/>
        <v>0</v>
      </c>
      <c r="AT33" s="13">
        <f t="shared" si="2"/>
        <v>0</v>
      </c>
      <c r="AU33" s="13">
        <f t="shared" si="2"/>
        <v>0</v>
      </c>
      <c r="AV33" s="13">
        <f t="shared" si="2"/>
        <v>0</v>
      </c>
      <c r="AW33" s="13">
        <f t="shared" si="2"/>
        <v>0</v>
      </c>
      <c r="AX33" s="49"/>
      <c r="AY33" s="13">
        <f t="shared" si="2"/>
        <v>67</v>
      </c>
      <c r="AZ33" s="13">
        <f t="shared" si="2"/>
        <v>39</v>
      </c>
    </row>
    <row r="34" spans="1:144" ht="28.2" customHeight="1" x14ac:dyDescent="0.3">
      <c r="A34" s="55"/>
      <c r="B34" s="108" t="s">
        <v>198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</row>
    <row r="35" spans="1:144" ht="20.100000000000001" customHeight="1" x14ac:dyDescent="0.3">
      <c r="A35" s="6">
        <v>22</v>
      </c>
      <c r="B35" s="7" t="s">
        <v>150</v>
      </c>
      <c r="C35" s="7" t="s">
        <v>24</v>
      </c>
      <c r="D35" s="53" t="s">
        <v>88</v>
      </c>
      <c r="E35" s="54">
        <v>30</v>
      </c>
      <c r="F35" s="54">
        <v>15</v>
      </c>
      <c r="G35" s="54">
        <v>15</v>
      </c>
      <c r="H35" s="54"/>
      <c r="I35" s="54"/>
      <c r="J35" s="54"/>
      <c r="K35" s="54"/>
      <c r="L35" s="10"/>
      <c r="M35" s="53"/>
      <c r="N35" s="53"/>
      <c r="O35" s="53"/>
      <c r="P35" s="53"/>
      <c r="Q35" s="53"/>
      <c r="R35" s="53"/>
      <c r="S35" s="54"/>
      <c r="T35" s="54"/>
      <c r="U35" s="54"/>
      <c r="V35" s="54"/>
      <c r="W35" s="54"/>
      <c r="X35" s="54"/>
      <c r="Y35" s="54"/>
      <c r="Z35" s="53"/>
      <c r="AA35" s="53"/>
      <c r="AB35" s="53"/>
      <c r="AC35" s="53"/>
      <c r="AD35" s="53"/>
      <c r="AE35" s="53"/>
      <c r="AF35" s="54">
        <v>15</v>
      </c>
      <c r="AG35" s="54">
        <v>15</v>
      </c>
      <c r="AH35" s="54"/>
      <c r="AI35" s="54"/>
      <c r="AJ35" s="54">
        <v>4</v>
      </c>
      <c r="AK35" s="54" t="s">
        <v>235</v>
      </c>
      <c r="AL35" s="53"/>
      <c r="AM35" s="53"/>
      <c r="AN35" s="53"/>
      <c r="AO35" s="53"/>
      <c r="AP35" s="53"/>
      <c r="AQ35" s="53"/>
      <c r="AR35" s="53"/>
      <c r="AS35" s="54"/>
      <c r="AT35" s="54"/>
      <c r="AU35" s="54"/>
      <c r="AV35" s="54"/>
      <c r="AW35" s="54"/>
      <c r="AX35" s="54"/>
      <c r="AY35" s="9">
        <f t="shared" ref="AY35:AY44" si="3">SUM(Q35,X35,AD35,AJ35,AQ35,AW35)</f>
        <v>4</v>
      </c>
      <c r="AZ35" s="53">
        <v>4</v>
      </c>
    </row>
    <row r="36" spans="1:144" ht="20.100000000000001" customHeight="1" x14ac:dyDescent="0.3">
      <c r="A36" s="6">
        <v>23</v>
      </c>
      <c r="B36" s="7" t="s">
        <v>151</v>
      </c>
      <c r="C36" s="7" t="s">
        <v>25</v>
      </c>
      <c r="D36" s="53" t="s">
        <v>201</v>
      </c>
      <c r="E36" s="54">
        <v>45</v>
      </c>
      <c r="F36" s="54">
        <v>15</v>
      </c>
      <c r="G36" s="54">
        <v>30</v>
      </c>
      <c r="H36" s="54"/>
      <c r="I36" s="54"/>
      <c r="J36" s="54"/>
      <c r="K36" s="54"/>
      <c r="L36" s="10"/>
      <c r="M36" s="53"/>
      <c r="N36" s="53"/>
      <c r="O36" s="53"/>
      <c r="P36" s="53"/>
      <c r="Q36" s="53"/>
      <c r="R36" s="53"/>
      <c r="S36" s="54">
        <v>15</v>
      </c>
      <c r="T36" s="54">
        <v>30</v>
      </c>
      <c r="U36" s="54"/>
      <c r="V36" s="54"/>
      <c r="W36" s="54"/>
      <c r="X36" s="54">
        <v>4</v>
      </c>
      <c r="Y36" s="54" t="s">
        <v>201</v>
      </c>
      <c r="Z36" s="53"/>
      <c r="AA36" s="53"/>
      <c r="AB36" s="53"/>
      <c r="AC36" s="53"/>
      <c r="AD36" s="53"/>
      <c r="AE36" s="53"/>
      <c r="AF36" s="54"/>
      <c r="AG36" s="54"/>
      <c r="AH36" s="54"/>
      <c r="AI36" s="54"/>
      <c r="AJ36" s="54"/>
      <c r="AK36" s="54"/>
      <c r="AL36" s="53"/>
      <c r="AM36" s="53"/>
      <c r="AN36" s="53"/>
      <c r="AO36" s="53"/>
      <c r="AP36" s="53"/>
      <c r="AQ36" s="53"/>
      <c r="AR36" s="53"/>
      <c r="AS36" s="54"/>
      <c r="AT36" s="54"/>
      <c r="AU36" s="54"/>
      <c r="AV36" s="54"/>
      <c r="AW36" s="54"/>
      <c r="AX36" s="54"/>
      <c r="AY36" s="9">
        <f t="shared" si="3"/>
        <v>4</v>
      </c>
      <c r="AZ36" s="53">
        <v>4</v>
      </c>
    </row>
    <row r="37" spans="1:144" ht="35.1" customHeight="1" x14ac:dyDescent="0.3">
      <c r="A37" s="6">
        <v>24</v>
      </c>
      <c r="B37" s="7" t="s">
        <v>152</v>
      </c>
      <c r="C37" s="24" t="s">
        <v>26</v>
      </c>
      <c r="D37" s="53" t="s">
        <v>11</v>
      </c>
      <c r="E37" s="54">
        <v>60</v>
      </c>
      <c r="F37" s="54">
        <v>30</v>
      </c>
      <c r="G37" s="54">
        <v>30</v>
      </c>
      <c r="H37" s="54"/>
      <c r="I37" s="54"/>
      <c r="J37" s="54"/>
      <c r="K37" s="54"/>
      <c r="L37" s="10"/>
      <c r="M37" s="53"/>
      <c r="N37" s="53"/>
      <c r="O37" s="53"/>
      <c r="P37" s="53"/>
      <c r="Q37" s="53"/>
      <c r="R37" s="53"/>
      <c r="S37" s="54"/>
      <c r="T37" s="54"/>
      <c r="U37" s="54"/>
      <c r="V37" s="54"/>
      <c r="W37" s="54"/>
      <c r="X37" s="54"/>
      <c r="Y37" s="54"/>
      <c r="Z37" s="53">
        <v>30</v>
      </c>
      <c r="AA37" s="53">
        <v>30</v>
      </c>
      <c r="AB37" s="53"/>
      <c r="AC37" s="53"/>
      <c r="AD37" s="53">
        <v>5</v>
      </c>
      <c r="AE37" s="53" t="s">
        <v>235</v>
      </c>
      <c r="AF37" s="54"/>
      <c r="AG37" s="54"/>
      <c r="AH37" s="54"/>
      <c r="AI37" s="54"/>
      <c r="AJ37" s="54"/>
      <c r="AK37" s="54"/>
      <c r="AL37" s="53"/>
      <c r="AM37" s="53"/>
      <c r="AN37" s="53"/>
      <c r="AO37" s="53"/>
      <c r="AP37" s="53"/>
      <c r="AQ37" s="53"/>
      <c r="AR37" s="53"/>
      <c r="AS37" s="54"/>
      <c r="AT37" s="54"/>
      <c r="AU37" s="54"/>
      <c r="AV37" s="54"/>
      <c r="AW37" s="54"/>
      <c r="AX37" s="54"/>
      <c r="AY37" s="9">
        <f t="shared" si="3"/>
        <v>5</v>
      </c>
      <c r="AZ37" s="53">
        <v>5</v>
      </c>
    </row>
    <row r="38" spans="1:144" ht="20.100000000000001" customHeight="1" x14ac:dyDescent="0.3">
      <c r="A38" s="6">
        <v>25</v>
      </c>
      <c r="B38" s="7" t="s">
        <v>153</v>
      </c>
      <c r="C38" s="7" t="s">
        <v>27</v>
      </c>
      <c r="D38" s="53" t="s">
        <v>11</v>
      </c>
      <c r="E38" s="54">
        <v>45</v>
      </c>
      <c r="F38" s="54">
        <v>15</v>
      </c>
      <c r="G38" s="54">
        <v>30</v>
      </c>
      <c r="H38" s="54"/>
      <c r="I38" s="54"/>
      <c r="J38" s="54"/>
      <c r="K38" s="54"/>
      <c r="L38" s="10"/>
      <c r="M38" s="53"/>
      <c r="N38" s="53"/>
      <c r="O38" s="53"/>
      <c r="P38" s="53"/>
      <c r="Q38" s="53"/>
      <c r="R38" s="53"/>
      <c r="S38" s="54"/>
      <c r="T38" s="54"/>
      <c r="U38" s="54"/>
      <c r="V38" s="54"/>
      <c r="W38" s="54"/>
      <c r="X38" s="54"/>
      <c r="Y38" s="54"/>
      <c r="Z38" s="53">
        <v>15</v>
      </c>
      <c r="AA38" s="53">
        <v>30</v>
      </c>
      <c r="AB38" s="53"/>
      <c r="AC38" s="53"/>
      <c r="AD38" s="53">
        <v>3</v>
      </c>
      <c r="AE38" s="53" t="s">
        <v>235</v>
      </c>
      <c r="AF38" s="54"/>
      <c r="AG38" s="54"/>
      <c r="AH38" s="54"/>
      <c r="AI38" s="54"/>
      <c r="AJ38" s="54"/>
      <c r="AK38" s="54"/>
      <c r="AL38" s="53"/>
      <c r="AM38" s="53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9">
        <f t="shared" si="3"/>
        <v>3</v>
      </c>
      <c r="AZ38" s="53">
        <v>3</v>
      </c>
    </row>
    <row r="39" spans="1:144" ht="20.100000000000001" customHeight="1" x14ac:dyDescent="0.3">
      <c r="A39" s="6">
        <v>26</v>
      </c>
      <c r="B39" s="7" t="s">
        <v>154</v>
      </c>
      <c r="C39" s="7" t="s">
        <v>28</v>
      </c>
      <c r="D39" s="53" t="s">
        <v>11</v>
      </c>
      <c r="E39" s="54">
        <v>30</v>
      </c>
      <c r="F39" s="54">
        <v>15</v>
      </c>
      <c r="G39" s="54">
        <v>15</v>
      </c>
      <c r="H39" s="54"/>
      <c r="I39" s="54"/>
      <c r="J39" s="54"/>
      <c r="K39" s="54"/>
      <c r="L39" s="10"/>
      <c r="M39" s="53"/>
      <c r="N39" s="53"/>
      <c r="O39" s="53"/>
      <c r="P39" s="53"/>
      <c r="Q39" s="53"/>
      <c r="R39" s="53"/>
      <c r="S39" s="54"/>
      <c r="T39" s="54"/>
      <c r="U39" s="54"/>
      <c r="V39" s="54"/>
      <c r="W39" s="54"/>
      <c r="X39" s="54"/>
      <c r="Y39" s="54"/>
      <c r="Z39" s="53">
        <v>15</v>
      </c>
      <c r="AA39" s="53">
        <v>15</v>
      </c>
      <c r="AB39" s="53"/>
      <c r="AC39" s="53"/>
      <c r="AD39" s="53">
        <v>3</v>
      </c>
      <c r="AE39" s="53" t="s">
        <v>235</v>
      </c>
      <c r="AF39" s="54"/>
      <c r="AG39" s="54"/>
      <c r="AH39" s="54"/>
      <c r="AI39" s="54"/>
      <c r="AJ39" s="54"/>
      <c r="AK39" s="54"/>
      <c r="AL39" s="53"/>
      <c r="AM39" s="53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9">
        <f t="shared" si="3"/>
        <v>3</v>
      </c>
      <c r="AZ39" s="53">
        <v>3</v>
      </c>
    </row>
    <row r="40" spans="1:144" ht="20.100000000000001" customHeight="1" x14ac:dyDescent="0.3">
      <c r="A40" s="6">
        <v>27</v>
      </c>
      <c r="B40" s="7" t="s">
        <v>155</v>
      </c>
      <c r="C40" s="7" t="s">
        <v>29</v>
      </c>
      <c r="D40" s="53" t="s">
        <v>201</v>
      </c>
      <c r="E40" s="54">
        <v>30</v>
      </c>
      <c r="F40" s="54">
        <v>30</v>
      </c>
      <c r="G40" s="54"/>
      <c r="H40" s="54"/>
      <c r="I40" s="54"/>
      <c r="J40" s="54"/>
      <c r="K40" s="54"/>
      <c r="L40" s="10">
        <v>30</v>
      </c>
      <c r="M40" s="53"/>
      <c r="N40" s="53"/>
      <c r="O40" s="53"/>
      <c r="P40" s="53"/>
      <c r="Q40" s="53">
        <v>2</v>
      </c>
      <c r="R40" s="53" t="s">
        <v>201</v>
      </c>
      <c r="S40" s="54"/>
      <c r="T40" s="54"/>
      <c r="U40" s="54"/>
      <c r="V40" s="54"/>
      <c r="W40" s="54"/>
      <c r="X40" s="54"/>
      <c r="Y40" s="54"/>
      <c r="Z40" s="53"/>
      <c r="AA40" s="53"/>
      <c r="AB40" s="53"/>
      <c r="AC40" s="53"/>
      <c r="AD40" s="53"/>
      <c r="AE40" s="53"/>
      <c r="AF40" s="54"/>
      <c r="AG40" s="54"/>
      <c r="AH40" s="54"/>
      <c r="AI40" s="54"/>
      <c r="AJ40" s="54"/>
      <c r="AK40" s="54"/>
      <c r="AL40" s="53"/>
      <c r="AM40" s="53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9">
        <f t="shared" si="3"/>
        <v>2</v>
      </c>
      <c r="AZ40" s="53"/>
    </row>
    <row r="41" spans="1:144" ht="20.100000000000001" customHeight="1" x14ac:dyDescent="0.3">
      <c r="A41" s="6">
        <v>28</v>
      </c>
      <c r="B41" s="7" t="s">
        <v>156</v>
      </c>
      <c r="C41" s="7" t="s">
        <v>30</v>
      </c>
      <c r="D41" s="53" t="s">
        <v>201</v>
      </c>
      <c r="E41" s="54">
        <v>30</v>
      </c>
      <c r="F41" s="54">
        <v>15</v>
      </c>
      <c r="G41" s="54">
        <v>15</v>
      </c>
      <c r="H41" s="54"/>
      <c r="I41" s="54"/>
      <c r="J41" s="54"/>
      <c r="K41" s="54"/>
      <c r="L41" s="10"/>
      <c r="M41" s="53"/>
      <c r="N41" s="53"/>
      <c r="O41" s="53"/>
      <c r="P41" s="53"/>
      <c r="Q41" s="53"/>
      <c r="R41" s="53"/>
      <c r="S41" s="54"/>
      <c r="T41" s="54"/>
      <c r="U41" s="54"/>
      <c r="V41" s="54"/>
      <c r="W41" s="54"/>
      <c r="X41" s="54"/>
      <c r="Y41" s="54"/>
      <c r="Z41" s="53">
        <v>15</v>
      </c>
      <c r="AA41" s="53">
        <v>15</v>
      </c>
      <c r="AB41" s="53"/>
      <c r="AC41" s="53"/>
      <c r="AD41" s="53">
        <v>3</v>
      </c>
      <c r="AE41" s="53" t="s">
        <v>201</v>
      </c>
      <c r="AF41" s="54"/>
      <c r="AG41" s="54"/>
      <c r="AH41" s="54"/>
      <c r="AI41" s="54"/>
      <c r="AJ41" s="54"/>
      <c r="AK41" s="54"/>
      <c r="AL41" s="53"/>
      <c r="AM41" s="53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9">
        <f t="shared" si="3"/>
        <v>3</v>
      </c>
      <c r="AZ41" s="53"/>
    </row>
    <row r="42" spans="1:144" s="30" customFormat="1" ht="20.100000000000001" customHeight="1" x14ac:dyDescent="0.3">
      <c r="A42" s="6">
        <v>29</v>
      </c>
      <c r="B42" s="9" t="s">
        <v>157</v>
      </c>
      <c r="C42" s="9" t="s">
        <v>31</v>
      </c>
      <c r="D42" s="53" t="s">
        <v>202</v>
      </c>
      <c r="E42" s="54">
        <v>60</v>
      </c>
      <c r="F42" s="54"/>
      <c r="G42" s="54"/>
      <c r="H42" s="54"/>
      <c r="I42" s="54">
        <v>60</v>
      </c>
      <c r="J42" s="54"/>
      <c r="K42" s="54"/>
      <c r="L42" s="10"/>
      <c r="M42" s="53"/>
      <c r="N42" s="53"/>
      <c r="O42" s="53"/>
      <c r="P42" s="53"/>
      <c r="Q42" s="53"/>
      <c r="R42" s="53"/>
      <c r="S42" s="54"/>
      <c r="T42" s="54"/>
      <c r="U42" s="54"/>
      <c r="V42" s="54"/>
      <c r="W42" s="54"/>
      <c r="X42" s="54"/>
      <c r="Y42" s="54"/>
      <c r="Z42" s="53"/>
      <c r="AA42" s="53"/>
      <c r="AB42" s="53"/>
      <c r="AC42" s="53"/>
      <c r="AD42" s="53"/>
      <c r="AE42" s="53"/>
      <c r="AF42" s="54"/>
      <c r="AG42" s="54"/>
      <c r="AH42" s="54"/>
      <c r="AI42" s="54"/>
      <c r="AJ42" s="54"/>
      <c r="AK42" s="54"/>
      <c r="AL42" s="53"/>
      <c r="AM42" s="53"/>
      <c r="AN42" s="53"/>
      <c r="AO42" s="53">
        <v>30</v>
      </c>
      <c r="AP42" s="53"/>
      <c r="AQ42" s="53">
        <v>5</v>
      </c>
      <c r="AR42" s="53" t="s">
        <v>202</v>
      </c>
      <c r="AS42" s="54"/>
      <c r="AT42" s="54"/>
      <c r="AU42" s="54"/>
      <c r="AV42" s="54">
        <v>30</v>
      </c>
      <c r="AW42" s="54">
        <v>5</v>
      </c>
      <c r="AX42" s="54" t="s">
        <v>202</v>
      </c>
      <c r="AY42" s="9">
        <f t="shared" si="3"/>
        <v>10</v>
      </c>
      <c r="AZ42" s="53">
        <v>10</v>
      </c>
    </row>
    <row r="43" spans="1:144" ht="28.2" customHeight="1" x14ac:dyDescent="0.3">
      <c r="A43" s="55"/>
      <c r="B43" s="11"/>
      <c r="C43" s="12" t="s">
        <v>170</v>
      </c>
      <c r="D43" s="54"/>
      <c r="E43" s="13">
        <f t="shared" ref="E43:Q43" si="4">SUM(E35:E42)</f>
        <v>330</v>
      </c>
      <c r="F43" s="13">
        <f t="shared" si="4"/>
        <v>135</v>
      </c>
      <c r="G43" s="13">
        <f t="shared" si="4"/>
        <v>135</v>
      </c>
      <c r="H43" s="13">
        <f t="shared" si="4"/>
        <v>0</v>
      </c>
      <c r="I43" s="13">
        <f t="shared" si="4"/>
        <v>60</v>
      </c>
      <c r="J43" s="13">
        <f t="shared" si="4"/>
        <v>0</v>
      </c>
      <c r="K43" s="13">
        <f t="shared" si="4"/>
        <v>0</v>
      </c>
      <c r="L43" s="13">
        <f t="shared" si="4"/>
        <v>30</v>
      </c>
      <c r="M43" s="13">
        <f t="shared" si="4"/>
        <v>0</v>
      </c>
      <c r="N43" s="13">
        <f t="shared" si="4"/>
        <v>0</v>
      </c>
      <c r="O43" s="13">
        <f t="shared" si="4"/>
        <v>0</v>
      </c>
      <c r="P43" s="13">
        <f t="shared" si="4"/>
        <v>0</v>
      </c>
      <c r="Q43" s="13">
        <f t="shared" si="4"/>
        <v>2</v>
      </c>
      <c r="R43" s="49"/>
      <c r="S43" s="13">
        <f t="shared" ref="S43:X43" si="5">SUM(S35:S42)</f>
        <v>15</v>
      </c>
      <c r="T43" s="13">
        <f t="shared" si="5"/>
        <v>30</v>
      </c>
      <c r="U43" s="13">
        <f t="shared" si="5"/>
        <v>0</v>
      </c>
      <c r="V43" s="13">
        <f t="shared" si="5"/>
        <v>0</v>
      </c>
      <c r="W43" s="13">
        <f t="shared" si="5"/>
        <v>0</v>
      </c>
      <c r="X43" s="13">
        <f t="shared" si="5"/>
        <v>4</v>
      </c>
      <c r="Y43" s="49"/>
      <c r="Z43" s="13">
        <f>SUM(Z35:Z42)</f>
        <v>75</v>
      </c>
      <c r="AA43" s="13">
        <f>SUM(AA35:AA42)</f>
        <v>90</v>
      </c>
      <c r="AB43" s="13">
        <f>SUM(AB35:AB42)</f>
        <v>0</v>
      </c>
      <c r="AC43" s="13">
        <f>SUM(AC35:AC42)</f>
        <v>0</v>
      </c>
      <c r="AD43" s="13">
        <f>SUM(AD35:AD42)</f>
        <v>14</v>
      </c>
      <c r="AE43" s="49"/>
      <c r="AF43" s="13">
        <f>SUM(AF35:AF42)</f>
        <v>15</v>
      </c>
      <c r="AG43" s="13">
        <f>SUM(AG35:AG42)</f>
        <v>15</v>
      </c>
      <c r="AH43" s="13">
        <f>SUM(AH35:AH42)</f>
        <v>0</v>
      </c>
      <c r="AI43" s="13">
        <f>SUM(AI35:AI42)</f>
        <v>0</v>
      </c>
      <c r="AJ43" s="13">
        <f>SUM(AJ35:AJ42)</f>
        <v>4</v>
      </c>
      <c r="AK43" s="49"/>
      <c r="AL43" s="13">
        <f t="shared" ref="AL43:AQ43" si="6">SUM(AL35:AL42)</f>
        <v>0</v>
      </c>
      <c r="AM43" s="13">
        <f t="shared" si="6"/>
        <v>0</v>
      </c>
      <c r="AN43" s="13">
        <f t="shared" si="6"/>
        <v>0</v>
      </c>
      <c r="AO43" s="13">
        <f t="shared" si="6"/>
        <v>30</v>
      </c>
      <c r="AP43" s="13">
        <f t="shared" si="6"/>
        <v>0</v>
      </c>
      <c r="AQ43" s="13">
        <f t="shared" si="6"/>
        <v>5</v>
      </c>
      <c r="AR43" s="49"/>
      <c r="AS43" s="13">
        <f>SUM(AS35:AS42)</f>
        <v>0</v>
      </c>
      <c r="AT43" s="13">
        <f>SUM(AT35:AT42)</f>
        <v>0</v>
      </c>
      <c r="AU43" s="13">
        <f>SUM(AU35:AU42)</f>
        <v>0</v>
      </c>
      <c r="AV43" s="13">
        <f>SUM(AV35:AV42)</f>
        <v>30</v>
      </c>
      <c r="AW43" s="13">
        <f>SUM(AW35:AW42)</f>
        <v>5</v>
      </c>
      <c r="AX43" s="49"/>
      <c r="AY43" s="13">
        <f>SUM(AY35:AY42)</f>
        <v>34</v>
      </c>
      <c r="AZ43" s="13">
        <f>SUM(AZ35:AZ42)</f>
        <v>29</v>
      </c>
    </row>
    <row r="44" spans="1:144" ht="28.2" customHeight="1" x14ac:dyDescent="0.3">
      <c r="A44" s="6">
        <v>30</v>
      </c>
      <c r="B44" s="9" t="s">
        <v>158</v>
      </c>
      <c r="C44" s="9" t="s">
        <v>238</v>
      </c>
      <c r="D44" s="53" t="s">
        <v>201</v>
      </c>
      <c r="E44" s="54">
        <v>120</v>
      </c>
      <c r="F44" s="54"/>
      <c r="G44" s="54"/>
      <c r="H44" s="54"/>
      <c r="I44" s="54"/>
      <c r="J44" s="54"/>
      <c r="K44" s="54"/>
      <c r="L44" s="53"/>
      <c r="M44" s="53"/>
      <c r="N44" s="53"/>
      <c r="O44" s="53"/>
      <c r="P44" s="53"/>
      <c r="Q44" s="53"/>
      <c r="R44" s="53"/>
      <c r="S44" s="54"/>
      <c r="T44" s="54"/>
      <c r="U44" s="54"/>
      <c r="V44" s="54"/>
      <c r="W44" s="54"/>
      <c r="X44" s="54"/>
      <c r="Y44" s="54"/>
      <c r="Z44" s="53"/>
      <c r="AA44" s="53"/>
      <c r="AB44" s="53"/>
      <c r="AC44" s="53"/>
      <c r="AD44" s="53"/>
      <c r="AE44" s="53"/>
      <c r="AF44" s="54"/>
      <c r="AG44" s="54"/>
      <c r="AH44" s="54"/>
      <c r="AI44" s="54"/>
      <c r="AJ44" s="54"/>
      <c r="AK44" s="54"/>
      <c r="AL44" s="53"/>
      <c r="AM44" s="53"/>
      <c r="AN44" s="53"/>
      <c r="AO44" s="53"/>
      <c r="AP44" s="53">
        <v>120</v>
      </c>
      <c r="AQ44" s="53">
        <v>4</v>
      </c>
      <c r="AR44" s="53" t="s">
        <v>201</v>
      </c>
      <c r="AS44" s="54"/>
      <c r="AT44" s="54"/>
      <c r="AU44" s="54"/>
      <c r="AV44" s="54"/>
      <c r="AW44" s="54"/>
      <c r="AX44" s="54"/>
      <c r="AY44" s="9">
        <f t="shared" si="3"/>
        <v>4</v>
      </c>
      <c r="AZ44" s="53"/>
    </row>
    <row r="45" spans="1:144" ht="35.1" customHeight="1" x14ac:dyDescent="0.3">
      <c r="A45" s="55"/>
      <c r="B45" s="119" t="s">
        <v>239</v>
      </c>
      <c r="C45" s="119"/>
      <c r="D45" s="54"/>
      <c r="E45" s="13">
        <f>E44+E43+E33+E13</f>
        <v>1335</v>
      </c>
      <c r="F45" s="13">
        <f t="shared" ref="F45:Q45" si="7">F44+F43+F33+F13</f>
        <v>555</v>
      </c>
      <c r="G45" s="13">
        <f t="shared" si="7"/>
        <v>330</v>
      </c>
      <c r="H45" s="13">
        <f t="shared" si="7"/>
        <v>90</v>
      </c>
      <c r="I45" s="13">
        <f t="shared" si="7"/>
        <v>60</v>
      </c>
      <c r="J45" s="13">
        <f t="shared" si="7"/>
        <v>120</v>
      </c>
      <c r="K45" s="13">
        <f t="shared" si="7"/>
        <v>60</v>
      </c>
      <c r="L45" s="13">
        <f t="shared" si="7"/>
        <v>150</v>
      </c>
      <c r="M45" s="13">
        <f t="shared" si="7"/>
        <v>90</v>
      </c>
      <c r="N45" s="13">
        <f t="shared" si="7"/>
        <v>30</v>
      </c>
      <c r="O45" s="13">
        <f t="shared" si="7"/>
        <v>30</v>
      </c>
      <c r="P45" s="13">
        <f t="shared" si="7"/>
        <v>30</v>
      </c>
      <c r="Q45" s="13">
        <f t="shared" si="7"/>
        <v>30</v>
      </c>
      <c r="R45" s="49"/>
      <c r="S45" s="13">
        <f t="shared" ref="S45" si="8">S44+S43+S33+S13</f>
        <v>180</v>
      </c>
      <c r="T45" s="13">
        <f t="shared" ref="T45" si="9">T44+T43+T33+T13</f>
        <v>90</v>
      </c>
      <c r="U45" s="13">
        <f t="shared" ref="U45" si="10">U44+U43+U33+U13</f>
        <v>30</v>
      </c>
      <c r="V45" s="13">
        <f t="shared" ref="V45" si="11">V44+V43+V33+V13</f>
        <v>30</v>
      </c>
      <c r="W45" s="13">
        <f t="shared" ref="W45" si="12">W44+W43+W33+W13</f>
        <v>30</v>
      </c>
      <c r="X45" s="13">
        <f t="shared" ref="X45" si="13">X44+X43+X33+X13</f>
        <v>30</v>
      </c>
      <c r="Y45" s="49"/>
      <c r="Z45" s="13">
        <f t="shared" ref="Z45" si="14">Z44+Z43+Z33+Z13</f>
        <v>165</v>
      </c>
      <c r="AA45" s="13">
        <f t="shared" ref="AA45" si="15">AA44+AA43+AA33+AA13</f>
        <v>135</v>
      </c>
      <c r="AB45" s="13">
        <f t="shared" ref="AB45" si="16">AB44+AB43+AB33+AB13</f>
        <v>30</v>
      </c>
      <c r="AC45" s="13">
        <f t="shared" ref="AC45" si="17">AC44+AC43+AC33+AC13</f>
        <v>30</v>
      </c>
      <c r="AD45" s="13">
        <f t="shared" ref="AD45" si="18">AD44+AD43+AD33+AD13</f>
        <v>30</v>
      </c>
      <c r="AE45" s="49"/>
      <c r="AF45" s="13">
        <f t="shared" ref="AF45" si="19">AF44+AF43+AF33+AF13</f>
        <v>60</v>
      </c>
      <c r="AG45" s="13">
        <f t="shared" ref="AG45" si="20">AG44+AG43+AG33+AG13</f>
        <v>15</v>
      </c>
      <c r="AH45" s="13">
        <f t="shared" ref="AH45" si="21">AH44+AH43+AH33+AH13</f>
        <v>0</v>
      </c>
      <c r="AI45" s="13">
        <f t="shared" ref="AI45" si="22">AI44+AI43+AI33+AI13</f>
        <v>30</v>
      </c>
      <c r="AJ45" s="13">
        <f t="shared" ref="AJ45" si="23">AJ44+AJ43+AJ33+AJ13</f>
        <v>11</v>
      </c>
      <c r="AK45" s="49"/>
      <c r="AL45" s="13">
        <f t="shared" ref="AL45" si="24">AL44+AL43+AL33+AL13</f>
        <v>0</v>
      </c>
      <c r="AM45" s="13">
        <f t="shared" ref="AM45" si="25">AM44+AM43+AM33+AM13</f>
        <v>0</v>
      </c>
      <c r="AN45" s="13">
        <f t="shared" ref="AN45" si="26">AN44+AN43+AN33+AN13</f>
        <v>0</v>
      </c>
      <c r="AO45" s="13">
        <f t="shared" ref="AO45" si="27">AO44+AO43+AO33+AO13</f>
        <v>30</v>
      </c>
      <c r="AP45" s="13">
        <f t="shared" ref="AP45" si="28">AP44+AP43+AP33+AP13</f>
        <v>120</v>
      </c>
      <c r="AQ45" s="13">
        <f t="shared" ref="AQ45" si="29">AQ44+AQ43+AQ33+AQ13</f>
        <v>9</v>
      </c>
      <c r="AR45" s="49"/>
      <c r="AS45" s="13">
        <f t="shared" ref="AS45" si="30">AS44+AS43+AS33+AS13</f>
        <v>0</v>
      </c>
      <c r="AT45" s="13">
        <f t="shared" ref="AT45" si="31">AT44+AT43+AT33+AT13</f>
        <v>0</v>
      </c>
      <c r="AU45" s="13">
        <f t="shared" ref="AU45" si="32">AU44+AU43+AU33+AU13</f>
        <v>0</v>
      </c>
      <c r="AV45" s="13">
        <f t="shared" ref="AV45" si="33">AV44+AV43+AV33+AV13</f>
        <v>30</v>
      </c>
      <c r="AW45" s="13">
        <f t="shared" ref="AW45" si="34">AW44+AW43+AW33+AW13</f>
        <v>5</v>
      </c>
      <c r="AX45" s="49"/>
      <c r="AY45" s="13">
        <f>AY44+AY43+AY33+AY13</f>
        <v>115</v>
      </c>
      <c r="AZ45" s="13">
        <f>AZ44+AZ43+AZ33+AZ13</f>
        <v>68</v>
      </c>
    </row>
    <row r="46" spans="1:144" customFormat="1" ht="14.4" x14ac:dyDescent="0.3"/>
    <row r="47" spans="1:144" s="45" customFormat="1" ht="34.200000000000003" customHeight="1" x14ac:dyDescent="0.3">
      <c r="A47" s="77" t="s">
        <v>228</v>
      </c>
      <c r="B47" s="77"/>
      <c r="C47" s="77"/>
      <c r="D47" s="77"/>
      <c r="E47" s="77"/>
      <c r="F47" s="77"/>
      <c r="G47" s="77"/>
      <c r="H47" s="77"/>
      <c r="I47" s="77"/>
      <c r="J47" s="77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s="45" customFormat="1" x14ac:dyDescent="0.3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1:188" s="45" customFormat="1" x14ac:dyDescent="0.3">
      <c r="A49" s="46"/>
      <c r="B49" s="58" t="s">
        <v>229</v>
      </c>
      <c r="C49" s="58"/>
      <c r="D49" s="46"/>
      <c r="E49" s="42"/>
      <c r="F49" s="42"/>
      <c r="G49" s="42"/>
      <c r="H49" s="42"/>
      <c r="I49" s="42"/>
      <c r="J49" s="42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1:188" s="45" customFormat="1" ht="13.8" x14ac:dyDescent="0.3">
      <c r="A50" s="47"/>
      <c r="B50" s="47"/>
      <c r="C50" s="4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</row>
    <row r="51" spans="1:188" s="45" customFormat="1" ht="13.8" x14ac:dyDescent="0.3">
      <c r="A51" s="47"/>
      <c r="B51" s="47"/>
      <c r="C51" s="47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</row>
    <row r="52" spans="1:188" s="45" customFormat="1" ht="13.8" x14ac:dyDescent="0.3">
      <c r="A52" s="47"/>
      <c r="B52" s="47"/>
      <c r="C52" s="4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</row>
    <row r="53" spans="1:188" s="45" customFormat="1" ht="13.8" x14ac:dyDescent="0.3">
      <c r="A53" s="47"/>
      <c r="B53" s="47" t="s">
        <v>230</v>
      </c>
      <c r="C53" s="4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 t="s">
        <v>231</v>
      </c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</row>
    <row r="54" spans="1:188" s="45" customFormat="1" ht="13.8" x14ac:dyDescent="0.3">
      <c r="A54" s="47"/>
      <c r="B54" s="47" t="s">
        <v>232</v>
      </c>
      <c r="C54" s="47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 t="s">
        <v>233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</row>
    <row r="55" spans="1:188" s="45" customFormat="1" ht="13.8" x14ac:dyDescent="0.3">
      <c r="A55" s="47"/>
      <c r="B55" s="47"/>
      <c r="C55" s="47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 t="s">
        <v>234</v>
      </c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</row>
    <row r="56" spans="1:188" ht="16.2" thickBot="1" x14ac:dyDescent="0.35"/>
    <row r="57" spans="1:188" s="36" customFormat="1" ht="16.2" thickTop="1" x14ac:dyDescent="0.3">
      <c r="A57" s="31" t="s">
        <v>216</v>
      </c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4"/>
      <c r="GF57" s="35"/>
    </row>
    <row r="58" spans="1:188" s="36" customFormat="1" x14ac:dyDescent="0.3">
      <c r="A58" s="37" t="s">
        <v>218</v>
      </c>
      <c r="B58" s="38"/>
      <c r="C58" s="38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4"/>
      <c r="BX58" s="34"/>
      <c r="BY58" s="34"/>
      <c r="BZ58" s="34"/>
      <c r="CA58" s="39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5"/>
    </row>
    <row r="59" spans="1:188" s="36" customFormat="1" x14ac:dyDescent="0.3">
      <c r="A59" s="37" t="s">
        <v>217</v>
      </c>
      <c r="B59" s="38"/>
      <c r="C59" s="38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5"/>
    </row>
    <row r="60" spans="1:188" s="36" customFormat="1" x14ac:dyDescent="0.3">
      <c r="A60" s="37" t="s">
        <v>223</v>
      </c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34"/>
      <c r="GF60" s="35"/>
    </row>
    <row r="62" spans="1:188" ht="28.2" customHeight="1" x14ac:dyDescent="0.3">
      <c r="A62" s="105" t="s">
        <v>188</v>
      </c>
      <c r="B62" s="104" t="s">
        <v>32</v>
      </c>
      <c r="C62" s="105" t="s">
        <v>0</v>
      </c>
      <c r="D62" s="104" t="s">
        <v>1</v>
      </c>
      <c r="E62" s="124" t="s">
        <v>2</v>
      </c>
      <c r="F62" s="125"/>
      <c r="G62" s="125"/>
      <c r="H62" s="125"/>
      <c r="I62" s="125"/>
      <c r="J62" s="125"/>
      <c r="K62" s="126"/>
      <c r="L62" s="107" t="s">
        <v>34</v>
      </c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 t="s">
        <v>35</v>
      </c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 t="s">
        <v>36</v>
      </c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78" t="s">
        <v>236</v>
      </c>
      <c r="AZ62" s="78" t="s">
        <v>237</v>
      </c>
    </row>
    <row r="63" spans="1:188" ht="28.2" customHeight="1" x14ac:dyDescent="0.3">
      <c r="A63" s="105"/>
      <c r="B63" s="104"/>
      <c r="C63" s="105"/>
      <c r="D63" s="104"/>
      <c r="E63" s="127"/>
      <c r="F63" s="128"/>
      <c r="G63" s="128"/>
      <c r="H63" s="128"/>
      <c r="I63" s="128"/>
      <c r="J63" s="128"/>
      <c r="K63" s="129"/>
      <c r="L63" s="130" t="s">
        <v>190</v>
      </c>
      <c r="M63" s="131"/>
      <c r="N63" s="131"/>
      <c r="O63" s="131"/>
      <c r="P63" s="131"/>
      <c r="Q63" s="131"/>
      <c r="R63" s="132"/>
      <c r="S63" s="105" t="s">
        <v>191</v>
      </c>
      <c r="T63" s="105"/>
      <c r="U63" s="105"/>
      <c r="V63" s="105"/>
      <c r="W63" s="105"/>
      <c r="X63" s="105"/>
      <c r="Y63" s="105"/>
      <c r="Z63" s="107" t="s">
        <v>192</v>
      </c>
      <c r="AA63" s="107"/>
      <c r="AB63" s="107"/>
      <c r="AC63" s="107"/>
      <c r="AD63" s="107"/>
      <c r="AE63" s="107"/>
      <c r="AF63" s="105" t="s">
        <v>193</v>
      </c>
      <c r="AG63" s="105"/>
      <c r="AH63" s="105"/>
      <c r="AI63" s="105"/>
      <c r="AJ63" s="105"/>
      <c r="AK63" s="105"/>
      <c r="AL63" s="107" t="s">
        <v>194</v>
      </c>
      <c r="AM63" s="107"/>
      <c r="AN63" s="107"/>
      <c r="AO63" s="107"/>
      <c r="AP63" s="107"/>
      <c r="AQ63" s="107"/>
      <c r="AR63" s="107"/>
      <c r="AS63" s="105" t="s">
        <v>195</v>
      </c>
      <c r="AT63" s="105"/>
      <c r="AU63" s="105"/>
      <c r="AV63" s="105"/>
      <c r="AW63" s="105"/>
      <c r="AX63" s="105"/>
      <c r="AY63" s="79"/>
      <c r="AZ63" s="79"/>
    </row>
    <row r="64" spans="1:188" ht="15" customHeight="1" x14ac:dyDescent="0.3">
      <c r="A64" s="105"/>
      <c r="B64" s="104"/>
      <c r="C64" s="105"/>
      <c r="D64" s="104"/>
      <c r="E64" s="106" t="s">
        <v>3</v>
      </c>
      <c r="F64" s="106" t="s">
        <v>4</v>
      </c>
      <c r="G64" s="84" t="s">
        <v>219</v>
      </c>
      <c r="H64" s="84" t="s">
        <v>220</v>
      </c>
      <c r="I64" s="84" t="s">
        <v>221</v>
      </c>
      <c r="J64" s="81" t="s">
        <v>222</v>
      </c>
      <c r="K64" s="84" t="s">
        <v>224</v>
      </c>
      <c r="L64" s="106" t="s">
        <v>4</v>
      </c>
      <c r="M64" s="84" t="s">
        <v>219</v>
      </c>
      <c r="N64" s="84" t="s">
        <v>220</v>
      </c>
      <c r="O64" s="81" t="s">
        <v>222</v>
      </c>
      <c r="P64" s="84" t="s">
        <v>224</v>
      </c>
      <c r="Q64" s="82" t="s">
        <v>33</v>
      </c>
      <c r="R64" s="82" t="s">
        <v>225</v>
      </c>
      <c r="S64" s="106" t="s">
        <v>4</v>
      </c>
      <c r="T64" s="84" t="s">
        <v>219</v>
      </c>
      <c r="U64" s="84" t="s">
        <v>220</v>
      </c>
      <c r="V64" s="81" t="s">
        <v>222</v>
      </c>
      <c r="W64" s="84" t="s">
        <v>224</v>
      </c>
      <c r="X64" s="82" t="s">
        <v>33</v>
      </c>
      <c r="Y64" s="82" t="s">
        <v>225</v>
      </c>
      <c r="Z64" s="106" t="s">
        <v>4</v>
      </c>
      <c r="AA64" s="84" t="s">
        <v>219</v>
      </c>
      <c r="AB64" s="84" t="s">
        <v>220</v>
      </c>
      <c r="AC64" s="81" t="s">
        <v>222</v>
      </c>
      <c r="AD64" s="82" t="s">
        <v>33</v>
      </c>
      <c r="AE64" s="82" t="s">
        <v>225</v>
      </c>
      <c r="AF64" s="106" t="s">
        <v>4</v>
      </c>
      <c r="AG64" s="84" t="s">
        <v>219</v>
      </c>
      <c r="AH64" s="84" t="s">
        <v>220</v>
      </c>
      <c r="AI64" s="81" t="s">
        <v>222</v>
      </c>
      <c r="AJ64" s="82" t="s">
        <v>33</v>
      </c>
      <c r="AK64" s="82" t="s">
        <v>225</v>
      </c>
      <c r="AL64" s="106" t="s">
        <v>4</v>
      </c>
      <c r="AM64" s="84" t="s">
        <v>219</v>
      </c>
      <c r="AN64" s="84" t="s">
        <v>220</v>
      </c>
      <c r="AO64" s="78" t="s">
        <v>226</v>
      </c>
      <c r="AP64" s="78" t="s">
        <v>241</v>
      </c>
      <c r="AQ64" s="82" t="s">
        <v>33</v>
      </c>
      <c r="AR64" s="82" t="s">
        <v>225</v>
      </c>
      <c r="AS64" s="106" t="s">
        <v>4</v>
      </c>
      <c r="AT64" s="84" t="s">
        <v>219</v>
      </c>
      <c r="AU64" s="84" t="s">
        <v>220</v>
      </c>
      <c r="AV64" s="78" t="s">
        <v>226</v>
      </c>
      <c r="AW64" s="82" t="s">
        <v>33</v>
      </c>
      <c r="AX64" s="82" t="s">
        <v>225</v>
      </c>
      <c r="AY64" s="79"/>
      <c r="AZ64" s="79"/>
    </row>
    <row r="65" spans="1:52" ht="119.25" customHeight="1" x14ac:dyDescent="0.3">
      <c r="A65" s="105"/>
      <c r="B65" s="104"/>
      <c r="C65" s="105"/>
      <c r="D65" s="104"/>
      <c r="E65" s="106"/>
      <c r="F65" s="106"/>
      <c r="G65" s="84"/>
      <c r="H65" s="84"/>
      <c r="I65" s="84"/>
      <c r="J65" s="81"/>
      <c r="K65" s="84"/>
      <c r="L65" s="106"/>
      <c r="M65" s="84"/>
      <c r="N65" s="84"/>
      <c r="O65" s="81"/>
      <c r="P65" s="84"/>
      <c r="Q65" s="83"/>
      <c r="R65" s="83"/>
      <c r="S65" s="106"/>
      <c r="T65" s="84"/>
      <c r="U65" s="84"/>
      <c r="V65" s="81"/>
      <c r="W65" s="84"/>
      <c r="X65" s="83"/>
      <c r="Y65" s="83"/>
      <c r="Z65" s="106"/>
      <c r="AA65" s="84"/>
      <c r="AB65" s="84"/>
      <c r="AC65" s="81"/>
      <c r="AD65" s="83"/>
      <c r="AE65" s="83"/>
      <c r="AF65" s="106"/>
      <c r="AG65" s="84"/>
      <c r="AH65" s="84"/>
      <c r="AI65" s="81"/>
      <c r="AJ65" s="83"/>
      <c r="AK65" s="83"/>
      <c r="AL65" s="106"/>
      <c r="AM65" s="84"/>
      <c r="AN65" s="84"/>
      <c r="AO65" s="80"/>
      <c r="AP65" s="80"/>
      <c r="AQ65" s="83"/>
      <c r="AR65" s="83"/>
      <c r="AS65" s="106"/>
      <c r="AT65" s="84"/>
      <c r="AU65" s="84"/>
      <c r="AV65" s="80"/>
      <c r="AW65" s="83"/>
      <c r="AX65" s="83"/>
      <c r="AY65" s="80"/>
      <c r="AZ65" s="80"/>
    </row>
    <row r="66" spans="1:52" ht="28.2" customHeight="1" x14ac:dyDescent="0.3">
      <c r="A66" s="55"/>
      <c r="B66" s="120" t="s">
        <v>199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2"/>
    </row>
    <row r="67" spans="1:52" s="3" customFormat="1" ht="20.100000000000001" customHeight="1" x14ac:dyDescent="0.3">
      <c r="A67" s="53">
        <v>1</v>
      </c>
      <c r="B67" s="9" t="s">
        <v>178</v>
      </c>
      <c r="C67" s="9" t="s">
        <v>85</v>
      </c>
      <c r="D67" s="10" t="s">
        <v>88</v>
      </c>
      <c r="E67" s="54">
        <v>45</v>
      </c>
      <c r="F67" s="54">
        <v>15</v>
      </c>
      <c r="G67" s="54">
        <v>30</v>
      </c>
      <c r="H67" s="54"/>
      <c r="I67" s="54"/>
      <c r="J67" s="54"/>
      <c r="K67" s="54"/>
      <c r="L67" s="9"/>
      <c r="M67" s="9"/>
      <c r="N67" s="9"/>
      <c r="O67" s="9"/>
      <c r="P67" s="9"/>
      <c r="Q67" s="9"/>
      <c r="R67" s="9"/>
      <c r="S67" s="11"/>
      <c r="T67" s="11"/>
      <c r="U67" s="11"/>
      <c r="V67" s="11"/>
      <c r="W67" s="11"/>
      <c r="X67" s="11"/>
      <c r="Y67" s="11"/>
      <c r="Z67" s="9"/>
      <c r="AA67" s="9"/>
      <c r="AB67" s="9"/>
      <c r="AC67" s="9"/>
      <c r="AD67" s="9"/>
      <c r="AE67" s="9"/>
      <c r="AF67" s="54">
        <v>15</v>
      </c>
      <c r="AG67" s="54">
        <v>30</v>
      </c>
      <c r="AH67" s="54"/>
      <c r="AI67" s="54"/>
      <c r="AJ67" s="54">
        <v>4</v>
      </c>
      <c r="AK67" s="54" t="s">
        <v>235</v>
      </c>
      <c r="AL67" s="53"/>
      <c r="AM67" s="53"/>
      <c r="AN67" s="53"/>
      <c r="AO67" s="53"/>
      <c r="AP67" s="53"/>
      <c r="AQ67" s="53"/>
      <c r="AR67" s="53"/>
      <c r="AS67" s="54"/>
      <c r="AT67" s="54"/>
      <c r="AU67" s="54"/>
      <c r="AV67" s="54"/>
      <c r="AW67" s="54"/>
      <c r="AX67" s="54"/>
      <c r="AY67" s="53">
        <f t="shared" ref="AY67:AY76" si="35">SUM(Q67,X67,AD67,AJ67,AQ67,AW67)</f>
        <v>4</v>
      </c>
      <c r="AZ67" s="53">
        <v>4</v>
      </c>
    </row>
    <row r="68" spans="1:52" s="3" customFormat="1" ht="20.100000000000001" customHeight="1" x14ac:dyDescent="0.3">
      <c r="A68" s="6">
        <v>2</v>
      </c>
      <c r="B68" s="9" t="s">
        <v>179</v>
      </c>
      <c r="C68" s="9" t="s">
        <v>86</v>
      </c>
      <c r="D68" s="10" t="s">
        <v>128</v>
      </c>
      <c r="E68" s="54">
        <v>30</v>
      </c>
      <c r="F68" s="54">
        <v>15</v>
      </c>
      <c r="G68" s="54">
        <v>15</v>
      </c>
      <c r="H68" s="54"/>
      <c r="I68" s="54"/>
      <c r="J68" s="54"/>
      <c r="K68" s="54"/>
      <c r="L68" s="9"/>
      <c r="M68" s="9"/>
      <c r="N68" s="9"/>
      <c r="O68" s="9"/>
      <c r="P68" s="9"/>
      <c r="Q68" s="9"/>
      <c r="R68" s="9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54"/>
      <c r="AG68" s="54"/>
      <c r="AH68" s="54"/>
      <c r="AI68" s="54"/>
      <c r="AJ68" s="54"/>
      <c r="AK68" s="54"/>
      <c r="AL68" s="53"/>
      <c r="AM68" s="53"/>
      <c r="AN68" s="53"/>
      <c r="AO68" s="53"/>
      <c r="AP68" s="53"/>
      <c r="AQ68" s="53"/>
      <c r="AR68" s="53"/>
      <c r="AS68" s="54">
        <v>15</v>
      </c>
      <c r="AT68" s="54">
        <v>15</v>
      </c>
      <c r="AU68" s="54"/>
      <c r="AV68" s="54"/>
      <c r="AW68" s="54">
        <v>3</v>
      </c>
      <c r="AX68" s="54" t="s">
        <v>235</v>
      </c>
      <c r="AY68" s="53">
        <f t="shared" si="35"/>
        <v>3</v>
      </c>
      <c r="AZ68" s="53">
        <v>3</v>
      </c>
    </row>
    <row r="69" spans="1:52" s="3" customFormat="1" ht="20.100000000000001" customHeight="1" x14ac:dyDescent="0.3">
      <c r="A69" s="53">
        <v>3</v>
      </c>
      <c r="B69" s="9" t="s">
        <v>180</v>
      </c>
      <c r="C69" s="9" t="s">
        <v>203</v>
      </c>
      <c r="D69" s="10" t="s">
        <v>201</v>
      </c>
      <c r="E69" s="54">
        <v>30</v>
      </c>
      <c r="F69" s="54"/>
      <c r="G69" s="54"/>
      <c r="H69" s="54">
        <v>30</v>
      </c>
      <c r="I69" s="54"/>
      <c r="J69" s="54"/>
      <c r="K69" s="54"/>
      <c r="L69" s="8"/>
      <c r="M69" s="9"/>
      <c r="N69" s="9"/>
      <c r="O69" s="9"/>
      <c r="P69" s="9"/>
      <c r="Q69" s="9"/>
      <c r="R69" s="9"/>
      <c r="S69" s="11"/>
      <c r="T69" s="11"/>
      <c r="U69" s="11"/>
      <c r="V69" s="11"/>
      <c r="W69" s="11"/>
      <c r="X69" s="11"/>
      <c r="Y69" s="11"/>
      <c r="Z69" s="9"/>
      <c r="AA69" s="9"/>
      <c r="AB69" s="9"/>
      <c r="AC69" s="9"/>
      <c r="AD69" s="9"/>
      <c r="AE69" s="9"/>
      <c r="AF69" s="54"/>
      <c r="AG69" s="54"/>
      <c r="AH69" s="54"/>
      <c r="AI69" s="54"/>
      <c r="AJ69" s="54"/>
      <c r="AK69" s="54"/>
      <c r="AL69" s="53"/>
      <c r="AM69" s="53"/>
      <c r="AN69" s="53">
        <v>30</v>
      </c>
      <c r="AO69" s="53"/>
      <c r="AP69" s="53"/>
      <c r="AQ69" s="53">
        <v>2</v>
      </c>
      <c r="AR69" s="53" t="s">
        <v>201</v>
      </c>
      <c r="AS69" s="54"/>
      <c r="AT69" s="54"/>
      <c r="AU69" s="54"/>
      <c r="AV69" s="54"/>
      <c r="AW69" s="54"/>
      <c r="AX69" s="54"/>
      <c r="AY69" s="53">
        <f t="shared" si="35"/>
        <v>2</v>
      </c>
      <c r="AZ69" s="53"/>
    </row>
    <row r="70" spans="1:52" s="3" customFormat="1" ht="35.1" customHeight="1" x14ac:dyDescent="0.3">
      <c r="A70" s="6">
        <v>4</v>
      </c>
      <c r="B70" s="9" t="s">
        <v>181</v>
      </c>
      <c r="C70" s="15" t="s">
        <v>89</v>
      </c>
      <c r="D70" s="57" t="s">
        <v>201</v>
      </c>
      <c r="E70" s="52">
        <v>30</v>
      </c>
      <c r="F70" s="52"/>
      <c r="G70" s="52"/>
      <c r="H70" s="52">
        <v>30</v>
      </c>
      <c r="I70" s="52"/>
      <c r="J70" s="52"/>
      <c r="K70" s="52"/>
      <c r="L70" s="8"/>
      <c r="M70" s="9"/>
      <c r="N70" s="9"/>
      <c r="O70" s="9"/>
      <c r="P70" s="9"/>
      <c r="Q70" s="9"/>
      <c r="R70" s="9"/>
      <c r="S70" s="11"/>
      <c r="T70" s="11"/>
      <c r="U70" s="11"/>
      <c r="V70" s="11"/>
      <c r="W70" s="11"/>
      <c r="X70" s="11"/>
      <c r="Y70" s="11"/>
      <c r="Z70" s="9"/>
      <c r="AA70" s="9"/>
      <c r="AB70" s="9"/>
      <c r="AC70" s="9"/>
      <c r="AD70" s="9"/>
      <c r="AE70" s="9"/>
      <c r="AF70" s="54"/>
      <c r="AG70" s="54"/>
      <c r="AH70" s="54">
        <v>30</v>
      </c>
      <c r="AI70" s="54"/>
      <c r="AJ70" s="54">
        <v>4</v>
      </c>
      <c r="AK70" s="54" t="s">
        <v>201</v>
      </c>
      <c r="AL70" s="53"/>
      <c r="AM70" s="53"/>
      <c r="AN70" s="53"/>
      <c r="AO70" s="53"/>
      <c r="AP70" s="53"/>
      <c r="AQ70" s="53"/>
      <c r="AR70" s="53"/>
      <c r="AS70" s="54"/>
      <c r="AT70" s="54"/>
      <c r="AU70" s="54"/>
      <c r="AV70" s="54"/>
      <c r="AW70" s="54"/>
      <c r="AX70" s="54"/>
      <c r="AY70" s="53">
        <f t="shared" si="35"/>
        <v>4</v>
      </c>
      <c r="AZ70" s="53">
        <v>4</v>
      </c>
    </row>
    <row r="71" spans="1:52" s="3" customFormat="1" ht="35.1" customHeight="1" x14ac:dyDescent="0.3">
      <c r="A71" s="53">
        <v>5</v>
      </c>
      <c r="B71" s="9" t="s">
        <v>182</v>
      </c>
      <c r="C71" s="15" t="s">
        <v>248</v>
      </c>
      <c r="D71" s="57" t="s">
        <v>88</v>
      </c>
      <c r="E71" s="52">
        <v>30</v>
      </c>
      <c r="F71" s="52">
        <v>15</v>
      </c>
      <c r="G71" s="52"/>
      <c r="H71" s="52">
        <v>15</v>
      </c>
      <c r="I71" s="52"/>
      <c r="J71" s="52"/>
      <c r="K71" s="52"/>
      <c r="L71" s="8"/>
      <c r="M71" s="9"/>
      <c r="N71" s="9"/>
      <c r="O71" s="9"/>
      <c r="P71" s="9"/>
      <c r="Q71" s="9"/>
      <c r="R71" s="9"/>
      <c r="S71" s="11"/>
      <c r="T71" s="11"/>
      <c r="U71" s="11"/>
      <c r="V71" s="11"/>
      <c r="W71" s="11"/>
      <c r="X71" s="11"/>
      <c r="Y71" s="11"/>
      <c r="Z71" s="9"/>
      <c r="AA71" s="9"/>
      <c r="AB71" s="9"/>
      <c r="AC71" s="9"/>
      <c r="AD71" s="9"/>
      <c r="AE71" s="9"/>
      <c r="AF71" s="52">
        <v>15</v>
      </c>
      <c r="AG71" s="52"/>
      <c r="AH71" s="52">
        <v>15</v>
      </c>
      <c r="AI71" s="52"/>
      <c r="AJ71" s="54">
        <v>3</v>
      </c>
      <c r="AK71" s="54" t="s">
        <v>235</v>
      </c>
      <c r="AL71" s="53"/>
      <c r="AM71" s="53"/>
      <c r="AN71" s="53"/>
      <c r="AO71" s="53"/>
      <c r="AP71" s="53"/>
      <c r="AQ71" s="53"/>
      <c r="AR71" s="53"/>
      <c r="AS71" s="54"/>
      <c r="AT71" s="54"/>
      <c r="AU71" s="54"/>
      <c r="AV71" s="54"/>
      <c r="AW71" s="54"/>
      <c r="AX71" s="54"/>
      <c r="AY71" s="53">
        <f t="shared" si="35"/>
        <v>3</v>
      </c>
      <c r="AZ71" s="53">
        <v>3</v>
      </c>
    </row>
    <row r="72" spans="1:52" s="3" customFormat="1" ht="35.1" customHeight="1" x14ac:dyDescent="0.3">
      <c r="A72" s="6">
        <v>6</v>
      </c>
      <c r="B72" s="9" t="s">
        <v>183</v>
      </c>
      <c r="C72" s="15" t="s">
        <v>90</v>
      </c>
      <c r="D72" s="57" t="s">
        <v>128</v>
      </c>
      <c r="E72" s="52">
        <v>45</v>
      </c>
      <c r="F72" s="52">
        <v>15</v>
      </c>
      <c r="G72" s="52">
        <v>30</v>
      </c>
      <c r="H72" s="52"/>
      <c r="I72" s="52"/>
      <c r="J72" s="52"/>
      <c r="K72" s="52"/>
      <c r="L72" s="8"/>
      <c r="M72" s="9"/>
      <c r="N72" s="9"/>
      <c r="O72" s="9"/>
      <c r="P72" s="9"/>
      <c r="Q72" s="9"/>
      <c r="R72" s="9"/>
      <c r="S72" s="11"/>
      <c r="T72" s="11"/>
      <c r="U72" s="11"/>
      <c r="V72" s="11"/>
      <c r="W72" s="11"/>
      <c r="X72" s="11"/>
      <c r="Y72" s="11"/>
      <c r="Z72" s="9"/>
      <c r="AA72" s="9"/>
      <c r="AB72" s="9"/>
      <c r="AC72" s="9"/>
      <c r="AD72" s="9"/>
      <c r="AE72" s="9"/>
      <c r="AF72" s="52"/>
      <c r="AG72" s="52"/>
      <c r="AH72" s="52"/>
      <c r="AI72" s="52"/>
      <c r="AJ72" s="54"/>
      <c r="AK72" s="54"/>
      <c r="AL72" s="53"/>
      <c r="AM72" s="53"/>
      <c r="AN72" s="53"/>
      <c r="AO72" s="53"/>
      <c r="AP72" s="53"/>
      <c r="AQ72" s="53"/>
      <c r="AR72" s="53"/>
      <c r="AS72" s="52">
        <v>15</v>
      </c>
      <c r="AT72" s="52">
        <v>30</v>
      </c>
      <c r="AU72" s="52"/>
      <c r="AV72" s="52"/>
      <c r="AW72" s="52">
        <v>5</v>
      </c>
      <c r="AX72" s="52" t="s">
        <v>235</v>
      </c>
      <c r="AY72" s="53">
        <f t="shared" si="35"/>
        <v>5</v>
      </c>
      <c r="AZ72" s="53">
        <v>5</v>
      </c>
    </row>
    <row r="73" spans="1:52" s="3" customFormat="1" ht="20.100000000000001" customHeight="1" x14ac:dyDescent="0.3">
      <c r="A73" s="53">
        <v>7</v>
      </c>
      <c r="B73" s="9" t="s">
        <v>184</v>
      </c>
      <c r="C73" s="15" t="s">
        <v>91</v>
      </c>
      <c r="D73" s="57" t="s">
        <v>201</v>
      </c>
      <c r="E73" s="52">
        <v>30</v>
      </c>
      <c r="F73" s="52">
        <v>15</v>
      </c>
      <c r="G73" s="52">
        <v>15</v>
      </c>
      <c r="H73" s="52"/>
      <c r="I73" s="52"/>
      <c r="J73" s="52"/>
      <c r="K73" s="52"/>
      <c r="L73" s="8"/>
      <c r="M73" s="9"/>
      <c r="N73" s="9"/>
      <c r="O73" s="9"/>
      <c r="P73" s="9"/>
      <c r="Q73" s="9"/>
      <c r="R73" s="9"/>
      <c r="S73" s="11"/>
      <c r="T73" s="11"/>
      <c r="U73" s="11"/>
      <c r="V73" s="11"/>
      <c r="W73" s="11"/>
      <c r="X73" s="11"/>
      <c r="Y73" s="11"/>
      <c r="Z73" s="9"/>
      <c r="AA73" s="9"/>
      <c r="AB73" s="9"/>
      <c r="AC73" s="9"/>
      <c r="AD73" s="9"/>
      <c r="AE73" s="9"/>
      <c r="AF73" s="52">
        <v>15</v>
      </c>
      <c r="AG73" s="52">
        <v>15</v>
      </c>
      <c r="AH73" s="52"/>
      <c r="AI73" s="52"/>
      <c r="AJ73" s="54">
        <v>3</v>
      </c>
      <c r="AK73" s="54" t="s">
        <v>201</v>
      </c>
      <c r="AL73" s="53"/>
      <c r="AM73" s="53"/>
      <c r="AN73" s="53"/>
      <c r="AO73" s="53"/>
      <c r="AP73" s="53"/>
      <c r="AQ73" s="53"/>
      <c r="AR73" s="53"/>
      <c r="AS73" s="54"/>
      <c r="AT73" s="54"/>
      <c r="AU73" s="54"/>
      <c r="AV73" s="54"/>
      <c r="AW73" s="54"/>
      <c r="AX73" s="54"/>
      <c r="AY73" s="53">
        <f t="shared" si="35"/>
        <v>3</v>
      </c>
      <c r="AZ73" s="53">
        <v>3</v>
      </c>
    </row>
    <row r="74" spans="1:52" s="3" customFormat="1" ht="50.1" customHeight="1" x14ac:dyDescent="0.3">
      <c r="A74" s="6">
        <v>8</v>
      </c>
      <c r="B74" s="9" t="s">
        <v>185</v>
      </c>
      <c r="C74" s="15" t="s">
        <v>92</v>
      </c>
      <c r="D74" s="57" t="s">
        <v>201</v>
      </c>
      <c r="E74" s="52">
        <v>15</v>
      </c>
      <c r="F74" s="52">
        <v>15</v>
      </c>
      <c r="G74" s="52"/>
      <c r="H74" s="52"/>
      <c r="I74" s="52"/>
      <c r="J74" s="52"/>
      <c r="K74" s="52"/>
      <c r="L74" s="8"/>
      <c r="M74" s="9"/>
      <c r="N74" s="9"/>
      <c r="O74" s="9"/>
      <c r="P74" s="9"/>
      <c r="Q74" s="9"/>
      <c r="R74" s="9"/>
      <c r="S74" s="11"/>
      <c r="T74" s="11"/>
      <c r="U74" s="11"/>
      <c r="V74" s="11"/>
      <c r="W74" s="11"/>
      <c r="X74" s="11"/>
      <c r="Y74" s="11"/>
      <c r="Z74" s="9"/>
      <c r="AA74" s="9"/>
      <c r="AB74" s="9"/>
      <c r="AC74" s="9"/>
      <c r="AD74" s="9"/>
      <c r="AE74" s="9"/>
      <c r="AF74" s="54"/>
      <c r="AG74" s="54"/>
      <c r="AH74" s="54"/>
      <c r="AI74" s="54"/>
      <c r="AJ74" s="54"/>
      <c r="AK74" s="54"/>
      <c r="AL74" s="53">
        <v>15</v>
      </c>
      <c r="AM74" s="53"/>
      <c r="AN74" s="53"/>
      <c r="AO74" s="53"/>
      <c r="AP74" s="53"/>
      <c r="AQ74" s="53">
        <v>2</v>
      </c>
      <c r="AR74" s="53" t="s">
        <v>201</v>
      </c>
      <c r="AS74" s="54"/>
      <c r="AT74" s="54"/>
      <c r="AU74" s="54"/>
      <c r="AV74" s="54"/>
      <c r="AW74" s="54"/>
      <c r="AX74" s="54"/>
      <c r="AY74" s="53">
        <f t="shared" si="35"/>
        <v>2</v>
      </c>
      <c r="AZ74" s="53"/>
    </row>
    <row r="75" spans="1:52" s="3" customFormat="1" ht="20.100000000000001" customHeight="1" x14ac:dyDescent="0.3">
      <c r="A75" s="53">
        <v>9</v>
      </c>
      <c r="B75" s="9" t="s">
        <v>186</v>
      </c>
      <c r="C75" s="5" t="s">
        <v>93</v>
      </c>
      <c r="D75" s="57" t="s">
        <v>201</v>
      </c>
      <c r="E75" s="52">
        <v>30</v>
      </c>
      <c r="F75" s="52"/>
      <c r="G75" s="52">
        <v>30</v>
      </c>
      <c r="H75" s="52"/>
      <c r="I75" s="52"/>
      <c r="J75" s="52"/>
      <c r="K75" s="52"/>
      <c r="L75" s="8"/>
      <c r="M75" s="9"/>
      <c r="N75" s="9"/>
      <c r="O75" s="9"/>
      <c r="P75" s="9"/>
      <c r="Q75" s="9"/>
      <c r="R75" s="9"/>
      <c r="S75" s="11"/>
      <c r="T75" s="11"/>
      <c r="U75" s="11"/>
      <c r="V75" s="11"/>
      <c r="W75" s="11"/>
      <c r="X75" s="11"/>
      <c r="Y75" s="11"/>
      <c r="Z75" s="9"/>
      <c r="AA75" s="9"/>
      <c r="AB75" s="9"/>
      <c r="AC75" s="9"/>
      <c r="AD75" s="9"/>
      <c r="AE75" s="9"/>
      <c r="AF75" s="54"/>
      <c r="AG75" s="54">
        <v>30</v>
      </c>
      <c r="AH75" s="54"/>
      <c r="AI75" s="54"/>
      <c r="AJ75" s="54">
        <v>5</v>
      </c>
      <c r="AK75" s="54" t="s">
        <v>201</v>
      </c>
      <c r="AL75" s="53"/>
      <c r="AM75" s="53"/>
      <c r="AN75" s="53"/>
      <c r="AO75" s="53"/>
      <c r="AP75" s="53"/>
      <c r="AQ75" s="53"/>
      <c r="AR75" s="53"/>
      <c r="AS75" s="54"/>
      <c r="AT75" s="54"/>
      <c r="AU75" s="54"/>
      <c r="AV75" s="54"/>
      <c r="AW75" s="54"/>
      <c r="AX75" s="54"/>
      <c r="AY75" s="53">
        <f t="shared" si="35"/>
        <v>5</v>
      </c>
      <c r="AZ75" s="53">
        <v>5</v>
      </c>
    </row>
    <row r="76" spans="1:52" s="3" customFormat="1" ht="20.100000000000001" customHeight="1" x14ac:dyDescent="0.3">
      <c r="A76" s="6">
        <v>10</v>
      </c>
      <c r="B76" s="5" t="s">
        <v>187</v>
      </c>
      <c r="C76" s="5" t="s">
        <v>204</v>
      </c>
      <c r="D76" s="16" t="s">
        <v>201</v>
      </c>
      <c r="E76" s="22">
        <v>45</v>
      </c>
      <c r="F76" s="22">
        <v>15</v>
      </c>
      <c r="G76" s="22"/>
      <c r="H76" s="22">
        <v>30</v>
      </c>
      <c r="I76" s="22"/>
      <c r="J76" s="22"/>
      <c r="K76" s="22"/>
      <c r="L76" s="17"/>
      <c r="M76" s="18"/>
      <c r="N76" s="18"/>
      <c r="O76" s="18"/>
      <c r="P76" s="5"/>
      <c r="Q76" s="5"/>
      <c r="R76" s="5"/>
      <c r="S76" s="48"/>
      <c r="T76" s="48"/>
      <c r="U76" s="48"/>
      <c r="V76" s="48"/>
      <c r="W76" s="48"/>
      <c r="X76" s="48"/>
      <c r="Y76" s="48"/>
      <c r="Z76" s="5"/>
      <c r="AA76" s="5"/>
      <c r="AB76" s="5"/>
      <c r="AC76" s="5"/>
      <c r="AD76" s="5"/>
      <c r="AE76" s="5"/>
      <c r="AF76" s="52"/>
      <c r="AG76" s="52"/>
      <c r="AH76" s="52"/>
      <c r="AI76" s="52"/>
      <c r="AJ76" s="52"/>
      <c r="AK76" s="52"/>
      <c r="AL76" s="57"/>
      <c r="AM76" s="57"/>
      <c r="AN76" s="57"/>
      <c r="AO76" s="57"/>
      <c r="AP76" s="57"/>
      <c r="AQ76" s="57"/>
      <c r="AR76" s="57"/>
      <c r="AS76" s="52">
        <v>15</v>
      </c>
      <c r="AT76" s="52"/>
      <c r="AU76" s="52">
        <v>30</v>
      </c>
      <c r="AV76" s="52"/>
      <c r="AW76" s="52">
        <v>4</v>
      </c>
      <c r="AX76" s="52" t="s">
        <v>201</v>
      </c>
      <c r="AY76" s="53">
        <f t="shared" si="35"/>
        <v>4</v>
      </c>
      <c r="AZ76" s="57">
        <v>4</v>
      </c>
    </row>
    <row r="77" spans="1:52" s="3" customFormat="1" ht="28.2" customHeight="1" x14ac:dyDescent="0.3">
      <c r="A77" s="54"/>
      <c r="B77" s="54"/>
      <c r="C77" s="12" t="s">
        <v>173</v>
      </c>
      <c r="D77" s="54"/>
      <c r="E77" s="13">
        <f t="shared" ref="E77:AZ77" si="36">SUM(E67:E76)</f>
        <v>330</v>
      </c>
      <c r="F77" s="13">
        <f t="shared" si="36"/>
        <v>105</v>
      </c>
      <c r="G77" s="13">
        <f t="shared" si="36"/>
        <v>120</v>
      </c>
      <c r="H77" s="13">
        <f t="shared" si="36"/>
        <v>105</v>
      </c>
      <c r="I77" s="13">
        <f t="shared" si="36"/>
        <v>0</v>
      </c>
      <c r="J77" s="13">
        <f t="shared" si="36"/>
        <v>0</v>
      </c>
      <c r="K77" s="13">
        <f t="shared" si="36"/>
        <v>0</v>
      </c>
      <c r="L77" s="13">
        <f t="shared" si="36"/>
        <v>0</v>
      </c>
      <c r="M77" s="13">
        <f t="shared" si="36"/>
        <v>0</v>
      </c>
      <c r="N77" s="13">
        <f t="shared" si="36"/>
        <v>0</v>
      </c>
      <c r="O77" s="13">
        <f t="shared" si="36"/>
        <v>0</v>
      </c>
      <c r="P77" s="13">
        <f t="shared" si="36"/>
        <v>0</v>
      </c>
      <c r="Q77" s="13">
        <f t="shared" si="36"/>
        <v>0</v>
      </c>
      <c r="R77" s="49"/>
      <c r="S77" s="13">
        <f t="shared" si="36"/>
        <v>0</v>
      </c>
      <c r="T77" s="13">
        <f t="shared" si="36"/>
        <v>0</v>
      </c>
      <c r="U77" s="13">
        <f t="shared" si="36"/>
        <v>0</v>
      </c>
      <c r="V77" s="13">
        <f t="shared" si="36"/>
        <v>0</v>
      </c>
      <c r="W77" s="13">
        <f t="shared" si="36"/>
        <v>0</v>
      </c>
      <c r="X77" s="13">
        <f t="shared" si="36"/>
        <v>0</v>
      </c>
      <c r="Y77" s="49"/>
      <c r="Z77" s="13">
        <f t="shared" si="36"/>
        <v>0</v>
      </c>
      <c r="AA77" s="13">
        <f t="shared" si="36"/>
        <v>0</v>
      </c>
      <c r="AB77" s="13">
        <f t="shared" si="36"/>
        <v>0</v>
      </c>
      <c r="AC77" s="13">
        <f t="shared" si="36"/>
        <v>0</v>
      </c>
      <c r="AD77" s="13">
        <f t="shared" si="36"/>
        <v>0</v>
      </c>
      <c r="AE77" s="49"/>
      <c r="AF77" s="13">
        <f t="shared" si="36"/>
        <v>45</v>
      </c>
      <c r="AG77" s="13">
        <f t="shared" si="36"/>
        <v>75</v>
      </c>
      <c r="AH77" s="13">
        <f t="shared" si="36"/>
        <v>45</v>
      </c>
      <c r="AI77" s="13">
        <f t="shared" si="36"/>
        <v>0</v>
      </c>
      <c r="AJ77" s="13">
        <f t="shared" si="36"/>
        <v>19</v>
      </c>
      <c r="AK77" s="49"/>
      <c r="AL77" s="13">
        <f t="shared" si="36"/>
        <v>15</v>
      </c>
      <c r="AM77" s="13">
        <f t="shared" si="36"/>
        <v>0</v>
      </c>
      <c r="AN77" s="13">
        <f t="shared" si="36"/>
        <v>30</v>
      </c>
      <c r="AO77" s="13">
        <f t="shared" si="36"/>
        <v>0</v>
      </c>
      <c r="AP77" s="13">
        <f t="shared" si="36"/>
        <v>0</v>
      </c>
      <c r="AQ77" s="13">
        <f t="shared" si="36"/>
        <v>4</v>
      </c>
      <c r="AR77" s="49"/>
      <c r="AS77" s="13">
        <f t="shared" si="36"/>
        <v>45</v>
      </c>
      <c r="AT77" s="13">
        <f t="shared" si="36"/>
        <v>45</v>
      </c>
      <c r="AU77" s="13">
        <f t="shared" si="36"/>
        <v>30</v>
      </c>
      <c r="AV77" s="13">
        <f t="shared" si="36"/>
        <v>0</v>
      </c>
      <c r="AW77" s="13">
        <f t="shared" si="36"/>
        <v>12</v>
      </c>
      <c r="AX77" s="49"/>
      <c r="AY77" s="13">
        <f t="shared" si="36"/>
        <v>35</v>
      </c>
      <c r="AZ77" s="13">
        <f t="shared" si="36"/>
        <v>31</v>
      </c>
    </row>
    <row r="78" spans="1:52" s="3" customFormat="1" ht="28.2" customHeight="1" x14ac:dyDescent="0.3">
      <c r="A78" s="55"/>
      <c r="B78" s="108" t="s">
        <v>200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10"/>
    </row>
    <row r="79" spans="1:52" s="3" customFormat="1" ht="35.1" customHeight="1" x14ac:dyDescent="0.3">
      <c r="A79" s="53">
        <v>11</v>
      </c>
      <c r="B79" s="19" t="s">
        <v>63</v>
      </c>
      <c r="C79" s="20" t="s">
        <v>205</v>
      </c>
      <c r="D79" s="112" t="s">
        <v>201</v>
      </c>
      <c r="E79" s="102">
        <v>30</v>
      </c>
      <c r="F79" s="102"/>
      <c r="G79" s="102"/>
      <c r="H79" s="100">
        <v>30</v>
      </c>
      <c r="I79" s="100"/>
      <c r="J79" s="100"/>
      <c r="K79" s="50"/>
      <c r="L79" s="98"/>
      <c r="M79" s="98"/>
      <c r="N79" s="98"/>
      <c r="O79" s="98"/>
      <c r="P79" s="98"/>
      <c r="Q79" s="98"/>
      <c r="R79" s="98"/>
      <c r="S79" s="96"/>
      <c r="T79" s="96"/>
      <c r="U79" s="96"/>
      <c r="V79" s="96"/>
      <c r="W79" s="96"/>
      <c r="X79" s="96"/>
      <c r="Y79" s="96"/>
      <c r="Z79" s="98"/>
      <c r="AA79" s="98"/>
      <c r="AB79" s="98"/>
      <c r="AC79" s="98"/>
      <c r="AD79" s="98"/>
      <c r="AE79" s="98"/>
      <c r="AF79" s="96"/>
      <c r="AG79" s="96"/>
      <c r="AH79" s="96"/>
      <c r="AI79" s="96"/>
      <c r="AJ79" s="96"/>
      <c r="AK79" s="96"/>
      <c r="AL79" s="98"/>
      <c r="AM79" s="103"/>
      <c r="AN79" s="133">
        <v>30</v>
      </c>
      <c r="AO79" s="133"/>
      <c r="AP79" s="133"/>
      <c r="AQ79" s="103">
        <v>2</v>
      </c>
      <c r="AR79" s="103" t="s">
        <v>201</v>
      </c>
      <c r="AS79" s="96"/>
      <c r="AT79" s="96"/>
      <c r="AU79" s="96"/>
      <c r="AV79" s="96"/>
      <c r="AW79" s="96"/>
      <c r="AX79" s="96"/>
      <c r="AY79" s="98">
        <f>SUM(Q79,X79,AD79,AJ79,AQ79,AW79)</f>
        <v>2</v>
      </c>
      <c r="AZ79" s="98"/>
    </row>
    <row r="80" spans="1:52" s="3" customFormat="1" ht="20.100000000000001" customHeight="1" x14ac:dyDescent="0.3">
      <c r="A80" s="6">
        <v>12</v>
      </c>
      <c r="B80" s="19" t="s">
        <v>64</v>
      </c>
      <c r="C80" s="20" t="s">
        <v>206</v>
      </c>
      <c r="D80" s="112"/>
      <c r="E80" s="102"/>
      <c r="F80" s="102"/>
      <c r="G80" s="102"/>
      <c r="H80" s="101"/>
      <c r="I80" s="101"/>
      <c r="J80" s="101"/>
      <c r="K80" s="51"/>
      <c r="L80" s="99"/>
      <c r="M80" s="99"/>
      <c r="N80" s="99"/>
      <c r="O80" s="99"/>
      <c r="P80" s="99"/>
      <c r="Q80" s="99"/>
      <c r="R80" s="99"/>
      <c r="S80" s="97"/>
      <c r="T80" s="97"/>
      <c r="U80" s="97"/>
      <c r="V80" s="97"/>
      <c r="W80" s="97"/>
      <c r="X80" s="97"/>
      <c r="Y80" s="97"/>
      <c r="Z80" s="99"/>
      <c r="AA80" s="99"/>
      <c r="AB80" s="99"/>
      <c r="AC80" s="99"/>
      <c r="AD80" s="99"/>
      <c r="AE80" s="99"/>
      <c r="AF80" s="97"/>
      <c r="AG80" s="97"/>
      <c r="AH80" s="97"/>
      <c r="AI80" s="97"/>
      <c r="AJ80" s="97"/>
      <c r="AK80" s="97"/>
      <c r="AL80" s="99"/>
      <c r="AM80" s="103"/>
      <c r="AN80" s="134"/>
      <c r="AO80" s="134"/>
      <c r="AP80" s="134"/>
      <c r="AQ80" s="103"/>
      <c r="AR80" s="103"/>
      <c r="AS80" s="97"/>
      <c r="AT80" s="97"/>
      <c r="AU80" s="97"/>
      <c r="AV80" s="97"/>
      <c r="AW80" s="97"/>
      <c r="AX80" s="97"/>
      <c r="AY80" s="99"/>
      <c r="AZ80" s="99"/>
    </row>
    <row r="81" spans="1:52" s="3" customFormat="1" ht="35.1" customHeight="1" x14ac:dyDescent="0.3">
      <c r="A81" s="53">
        <v>13</v>
      </c>
      <c r="B81" s="19" t="s">
        <v>65</v>
      </c>
      <c r="C81" s="20" t="s">
        <v>94</v>
      </c>
      <c r="D81" s="112" t="s">
        <v>201</v>
      </c>
      <c r="E81" s="102">
        <v>30</v>
      </c>
      <c r="F81" s="102"/>
      <c r="G81" s="102"/>
      <c r="H81" s="100">
        <v>30</v>
      </c>
      <c r="I81" s="102"/>
      <c r="J81" s="100"/>
      <c r="K81" s="50"/>
      <c r="L81" s="98"/>
      <c r="M81" s="98"/>
      <c r="N81" s="98"/>
      <c r="O81" s="98"/>
      <c r="P81" s="98"/>
      <c r="Q81" s="98"/>
      <c r="R81" s="98"/>
      <c r="S81" s="96"/>
      <c r="T81" s="96"/>
      <c r="U81" s="96"/>
      <c r="V81" s="96"/>
      <c r="W81" s="96"/>
      <c r="X81" s="96"/>
      <c r="Y81" s="96"/>
      <c r="Z81" s="98"/>
      <c r="AA81" s="98"/>
      <c r="AB81" s="98"/>
      <c r="AC81" s="98"/>
      <c r="AD81" s="98"/>
      <c r="AE81" s="98"/>
      <c r="AF81" s="96"/>
      <c r="AG81" s="96"/>
      <c r="AH81" s="96"/>
      <c r="AI81" s="96"/>
      <c r="AJ81" s="96"/>
      <c r="AK81" s="96"/>
      <c r="AL81" s="98"/>
      <c r="AM81" s="98"/>
      <c r="AN81" s="98"/>
      <c r="AO81" s="98"/>
      <c r="AP81" s="98"/>
      <c r="AQ81" s="98"/>
      <c r="AR81" s="98"/>
      <c r="AS81" s="96"/>
      <c r="AT81" s="105"/>
      <c r="AU81" s="96">
        <v>30</v>
      </c>
      <c r="AV81" s="96"/>
      <c r="AW81" s="96">
        <v>3</v>
      </c>
      <c r="AX81" s="135" t="s">
        <v>201</v>
      </c>
      <c r="AY81" s="98">
        <f>SUM(Q81,X81,AD81,AJ81,AQ81,AW81)</f>
        <v>3</v>
      </c>
      <c r="AZ81" s="103"/>
    </row>
    <row r="82" spans="1:52" s="3" customFormat="1" ht="20.100000000000001" customHeight="1" x14ac:dyDescent="0.3">
      <c r="A82" s="6">
        <v>14</v>
      </c>
      <c r="B82" s="19" t="s">
        <v>66</v>
      </c>
      <c r="C82" s="20" t="s">
        <v>110</v>
      </c>
      <c r="D82" s="112"/>
      <c r="E82" s="102"/>
      <c r="F82" s="102"/>
      <c r="G82" s="102"/>
      <c r="H82" s="101"/>
      <c r="I82" s="102"/>
      <c r="J82" s="101"/>
      <c r="K82" s="51"/>
      <c r="L82" s="99"/>
      <c r="M82" s="99"/>
      <c r="N82" s="99"/>
      <c r="O82" s="99"/>
      <c r="P82" s="99"/>
      <c r="Q82" s="99"/>
      <c r="R82" s="99"/>
      <c r="S82" s="97"/>
      <c r="T82" s="97"/>
      <c r="U82" s="97"/>
      <c r="V82" s="97"/>
      <c r="W82" s="97"/>
      <c r="X82" s="97"/>
      <c r="Y82" s="97"/>
      <c r="Z82" s="99"/>
      <c r="AA82" s="99"/>
      <c r="AB82" s="99"/>
      <c r="AC82" s="99"/>
      <c r="AD82" s="99"/>
      <c r="AE82" s="99"/>
      <c r="AF82" s="97"/>
      <c r="AG82" s="97"/>
      <c r="AH82" s="97"/>
      <c r="AI82" s="97"/>
      <c r="AJ82" s="97"/>
      <c r="AK82" s="97"/>
      <c r="AL82" s="99"/>
      <c r="AM82" s="99"/>
      <c r="AN82" s="99"/>
      <c r="AO82" s="99"/>
      <c r="AP82" s="99"/>
      <c r="AQ82" s="99"/>
      <c r="AR82" s="99"/>
      <c r="AS82" s="97"/>
      <c r="AT82" s="105"/>
      <c r="AU82" s="97"/>
      <c r="AV82" s="97"/>
      <c r="AW82" s="97"/>
      <c r="AX82" s="136"/>
      <c r="AY82" s="99"/>
      <c r="AZ82" s="103"/>
    </row>
    <row r="83" spans="1:52" s="3" customFormat="1" ht="20.100000000000001" customHeight="1" x14ac:dyDescent="0.3">
      <c r="A83" s="53">
        <v>15</v>
      </c>
      <c r="B83" s="19" t="s">
        <v>67</v>
      </c>
      <c r="C83" s="20" t="s">
        <v>95</v>
      </c>
      <c r="D83" s="103" t="s">
        <v>127</v>
      </c>
      <c r="E83" s="102">
        <v>30</v>
      </c>
      <c r="F83" s="102">
        <v>15</v>
      </c>
      <c r="G83" s="102">
        <v>15</v>
      </c>
      <c r="H83" s="100"/>
      <c r="I83" s="100"/>
      <c r="J83" s="100"/>
      <c r="K83" s="50"/>
      <c r="L83" s="98"/>
      <c r="M83" s="98"/>
      <c r="N83" s="98"/>
      <c r="O83" s="98"/>
      <c r="P83" s="98"/>
      <c r="Q83" s="98"/>
      <c r="R83" s="98"/>
      <c r="S83" s="96"/>
      <c r="T83" s="96"/>
      <c r="U83" s="96"/>
      <c r="V83" s="96"/>
      <c r="W83" s="96"/>
      <c r="X83" s="96"/>
      <c r="Y83" s="96"/>
      <c r="Z83" s="98"/>
      <c r="AA83" s="98"/>
      <c r="AB83" s="98"/>
      <c r="AC83" s="98"/>
      <c r="AD83" s="98"/>
      <c r="AE83" s="98"/>
      <c r="AF83" s="96"/>
      <c r="AG83" s="96"/>
      <c r="AH83" s="96"/>
      <c r="AI83" s="96"/>
      <c r="AJ83" s="96"/>
      <c r="AK83" s="96"/>
      <c r="AL83" s="103">
        <v>15</v>
      </c>
      <c r="AM83" s="103">
        <v>15</v>
      </c>
      <c r="AN83" s="103"/>
      <c r="AO83" s="103"/>
      <c r="AP83" s="103"/>
      <c r="AQ83" s="103">
        <v>3</v>
      </c>
      <c r="AR83" s="103" t="s">
        <v>235</v>
      </c>
      <c r="AS83" s="96"/>
      <c r="AT83" s="96"/>
      <c r="AU83" s="96"/>
      <c r="AV83" s="96"/>
      <c r="AW83" s="96"/>
      <c r="AX83" s="96"/>
      <c r="AY83" s="98">
        <f>SUM(Q83,X83,AD83,AJ83,AQ83,AW83)</f>
        <v>3</v>
      </c>
      <c r="AZ83" s="98"/>
    </row>
    <row r="84" spans="1:52" s="3" customFormat="1" ht="20.100000000000001" customHeight="1" x14ac:dyDescent="0.3">
      <c r="A84" s="6">
        <v>16</v>
      </c>
      <c r="B84" s="19" t="s">
        <v>68</v>
      </c>
      <c r="C84" s="20" t="s">
        <v>96</v>
      </c>
      <c r="D84" s="103"/>
      <c r="E84" s="102"/>
      <c r="F84" s="102"/>
      <c r="G84" s="102"/>
      <c r="H84" s="101"/>
      <c r="I84" s="101"/>
      <c r="J84" s="101"/>
      <c r="K84" s="51"/>
      <c r="L84" s="99"/>
      <c r="M84" s="99"/>
      <c r="N84" s="99"/>
      <c r="O84" s="99"/>
      <c r="P84" s="99"/>
      <c r="Q84" s="99"/>
      <c r="R84" s="99"/>
      <c r="S84" s="97"/>
      <c r="T84" s="97"/>
      <c r="U84" s="97"/>
      <c r="V84" s="97"/>
      <c r="W84" s="97"/>
      <c r="X84" s="97"/>
      <c r="Y84" s="97"/>
      <c r="Z84" s="99"/>
      <c r="AA84" s="99"/>
      <c r="AB84" s="99"/>
      <c r="AC84" s="99"/>
      <c r="AD84" s="99"/>
      <c r="AE84" s="99"/>
      <c r="AF84" s="97"/>
      <c r="AG84" s="97"/>
      <c r="AH84" s="97"/>
      <c r="AI84" s="97"/>
      <c r="AJ84" s="97"/>
      <c r="AK84" s="97"/>
      <c r="AL84" s="103"/>
      <c r="AM84" s="103"/>
      <c r="AN84" s="103"/>
      <c r="AO84" s="103"/>
      <c r="AP84" s="103"/>
      <c r="AQ84" s="103"/>
      <c r="AR84" s="103"/>
      <c r="AS84" s="97"/>
      <c r="AT84" s="97"/>
      <c r="AU84" s="97"/>
      <c r="AV84" s="97"/>
      <c r="AW84" s="97"/>
      <c r="AX84" s="97"/>
      <c r="AY84" s="99"/>
      <c r="AZ84" s="99"/>
    </row>
    <row r="85" spans="1:52" s="3" customFormat="1" ht="35.1" customHeight="1" x14ac:dyDescent="0.3">
      <c r="A85" s="53">
        <v>17</v>
      </c>
      <c r="B85" s="19" t="s">
        <v>69</v>
      </c>
      <c r="C85" s="20" t="s">
        <v>97</v>
      </c>
      <c r="D85" s="103" t="s">
        <v>127</v>
      </c>
      <c r="E85" s="102">
        <v>30</v>
      </c>
      <c r="F85" s="102">
        <v>15</v>
      </c>
      <c r="G85" s="102">
        <v>15</v>
      </c>
      <c r="H85" s="100"/>
      <c r="I85" s="100"/>
      <c r="J85" s="100"/>
      <c r="K85" s="50"/>
      <c r="L85" s="98"/>
      <c r="M85" s="98"/>
      <c r="N85" s="98"/>
      <c r="O85" s="98"/>
      <c r="P85" s="98"/>
      <c r="Q85" s="98"/>
      <c r="R85" s="98"/>
      <c r="S85" s="96"/>
      <c r="T85" s="96"/>
      <c r="U85" s="96"/>
      <c r="V85" s="96"/>
      <c r="W85" s="96"/>
      <c r="X85" s="96"/>
      <c r="Y85" s="96"/>
      <c r="Z85" s="98"/>
      <c r="AA85" s="98"/>
      <c r="AB85" s="98"/>
      <c r="AC85" s="98"/>
      <c r="AD85" s="98"/>
      <c r="AE85" s="98"/>
      <c r="AF85" s="96"/>
      <c r="AG85" s="96"/>
      <c r="AH85" s="96"/>
      <c r="AI85" s="96"/>
      <c r="AJ85" s="96"/>
      <c r="AK85" s="96"/>
      <c r="AL85" s="103">
        <v>15</v>
      </c>
      <c r="AM85" s="103">
        <v>15</v>
      </c>
      <c r="AN85" s="103"/>
      <c r="AO85" s="103"/>
      <c r="AP85" s="103"/>
      <c r="AQ85" s="103">
        <v>3</v>
      </c>
      <c r="AR85" s="103" t="s">
        <v>235</v>
      </c>
      <c r="AS85" s="96"/>
      <c r="AT85" s="96"/>
      <c r="AU85" s="96"/>
      <c r="AV85" s="96"/>
      <c r="AW85" s="96"/>
      <c r="AX85" s="96"/>
      <c r="AY85" s="98">
        <f>SUM(Q85,X85,AD85,AJ85,AQ85,AW85)</f>
        <v>3</v>
      </c>
      <c r="AZ85" s="98"/>
    </row>
    <row r="86" spans="1:52" s="3" customFormat="1" ht="20.100000000000001" customHeight="1" x14ac:dyDescent="0.3">
      <c r="A86" s="6">
        <v>18</v>
      </c>
      <c r="B86" s="19" t="s">
        <v>70</v>
      </c>
      <c r="C86" s="20" t="s">
        <v>98</v>
      </c>
      <c r="D86" s="103"/>
      <c r="E86" s="102"/>
      <c r="F86" s="102"/>
      <c r="G86" s="102"/>
      <c r="H86" s="101"/>
      <c r="I86" s="101"/>
      <c r="J86" s="101"/>
      <c r="K86" s="51"/>
      <c r="L86" s="99"/>
      <c r="M86" s="99"/>
      <c r="N86" s="99"/>
      <c r="O86" s="99"/>
      <c r="P86" s="99"/>
      <c r="Q86" s="99"/>
      <c r="R86" s="99"/>
      <c r="S86" s="97"/>
      <c r="T86" s="97"/>
      <c r="U86" s="97"/>
      <c r="V86" s="97"/>
      <c r="W86" s="97"/>
      <c r="X86" s="97"/>
      <c r="Y86" s="97"/>
      <c r="Z86" s="99"/>
      <c r="AA86" s="99"/>
      <c r="AB86" s="99"/>
      <c r="AC86" s="99"/>
      <c r="AD86" s="99"/>
      <c r="AE86" s="99"/>
      <c r="AF86" s="97"/>
      <c r="AG86" s="97"/>
      <c r="AH86" s="97"/>
      <c r="AI86" s="97"/>
      <c r="AJ86" s="97"/>
      <c r="AK86" s="97"/>
      <c r="AL86" s="103"/>
      <c r="AM86" s="103"/>
      <c r="AN86" s="103"/>
      <c r="AO86" s="103"/>
      <c r="AP86" s="103"/>
      <c r="AQ86" s="103"/>
      <c r="AR86" s="103"/>
      <c r="AS86" s="97"/>
      <c r="AT86" s="97"/>
      <c r="AU86" s="97"/>
      <c r="AV86" s="97"/>
      <c r="AW86" s="97"/>
      <c r="AX86" s="97"/>
      <c r="AY86" s="99"/>
      <c r="AZ86" s="99"/>
    </row>
    <row r="87" spans="1:52" s="3" customFormat="1" ht="20.100000000000001" customHeight="1" x14ac:dyDescent="0.3">
      <c r="A87" s="53">
        <v>19</v>
      </c>
      <c r="B87" s="19" t="s">
        <v>71</v>
      </c>
      <c r="C87" s="20" t="s">
        <v>99</v>
      </c>
      <c r="D87" s="103" t="s">
        <v>128</v>
      </c>
      <c r="E87" s="102">
        <v>30</v>
      </c>
      <c r="F87" s="102">
        <v>15</v>
      </c>
      <c r="G87" s="102">
        <v>15</v>
      </c>
      <c r="H87" s="100"/>
      <c r="I87" s="100"/>
      <c r="J87" s="100"/>
      <c r="K87" s="50"/>
      <c r="L87" s="98"/>
      <c r="M87" s="98"/>
      <c r="N87" s="98"/>
      <c r="O87" s="98"/>
      <c r="P87" s="98"/>
      <c r="Q87" s="98"/>
      <c r="R87" s="98"/>
      <c r="S87" s="96"/>
      <c r="T87" s="96"/>
      <c r="U87" s="96"/>
      <c r="V87" s="96"/>
      <c r="W87" s="96"/>
      <c r="X87" s="96"/>
      <c r="Y87" s="96"/>
      <c r="Z87" s="98"/>
      <c r="AA87" s="98"/>
      <c r="AB87" s="98"/>
      <c r="AC87" s="98"/>
      <c r="AD87" s="98"/>
      <c r="AE87" s="98"/>
      <c r="AF87" s="96"/>
      <c r="AG87" s="96"/>
      <c r="AH87" s="96"/>
      <c r="AI87" s="96"/>
      <c r="AJ87" s="96"/>
      <c r="AK87" s="96"/>
      <c r="AL87" s="98"/>
      <c r="AM87" s="98"/>
      <c r="AN87" s="98"/>
      <c r="AO87" s="98"/>
      <c r="AP87" s="98"/>
      <c r="AQ87" s="98"/>
      <c r="AR87" s="98"/>
      <c r="AS87" s="105">
        <v>15</v>
      </c>
      <c r="AT87" s="105">
        <v>15</v>
      </c>
      <c r="AU87" s="105"/>
      <c r="AV87" s="105"/>
      <c r="AW87" s="105">
        <v>4</v>
      </c>
      <c r="AX87" s="105" t="s">
        <v>235</v>
      </c>
      <c r="AY87" s="98">
        <f>SUM(Q87,X87,AD87,AJ87,AQ87,AW87)</f>
        <v>4</v>
      </c>
      <c r="AZ87" s="103"/>
    </row>
    <row r="88" spans="1:52" s="3" customFormat="1" ht="35.1" customHeight="1" x14ac:dyDescent="0.3">
      <c r="A88" s="6">
        <v>20</v>
      </c>
      <c r="B88" s="19" t="s">
        <v>72</v>
      </c>
      <c r="C88" s="20" t="s">
        <v>100</v>
      </c>
      <c r="D88" s="103"/>
      <c r="E88" s="102"/>
      <c r="F88" s="102"/>
      <c r="G88" s="102"/>
      <c r="H88" s="101"/>
      <c r="I88" s="101"/>
      <c r="J88" s="101"/>
      <c r="K88" s="51"/>
      <c r="L88" s="99"/>
      <c r="M88" s="99"/>
      <c r="N88" s="99"/>
      <c r="O88" s="99"/>
      <c r="P88" s="99"/>
      <c r="Q88" s="99"/>
      <c r="R88" s="99"/>
      <c r="S88" s="97"/>
      <c r="T88" s="97"/>
      <c r="U88" s="97"/>
      <c r="V88" s="97"/>
      <c r="W88" s="97"/>
      <c r="X88" s="97"/>
      <c r="Y88" s="97"/>
      <c r="Z88" s="99"/>
      <c r="AA88" s="99"/>
      <c r="AB88" s="99"/>
      <c r="AC88" s="99"/>
      <c r="AD88" s="99"/>
      <c r="AE88" s="99"/>
      <c r="AF88" s="97"/>
      <c r="AG88" s="97"/>
      <c r="AH88" s="97"/>
      <c r="AI88" s="97"/>
      <c r="AJ88" s="97"/>
      <c r="AK88" s="97"/>
      <c r="AL88" s="99"/>
      <c r="AM88" s="99"/>
      <c r="AN88" s="99"/>
      <c r="AO88" s="99"/>
      <c r="AP88" s="99"/>
      <c r="AQ88" s="99"/>
      <c r="AR88" s="99"/>
      <c r="AS88" s="105"/>
      <c r="AT88" s="105"/>
      <c r="AU88" s="105"/>
      <c r="AV88" s="105"/>
      <c r="AW88" s="105"/>
      <c r="AX88" s="105"/>
      <c r="AY88" s="99"/>
      <c r="AZ88" s="103"/>
    </row>
    <row r="89" spans="1:52" s="3" customFormat="1" ht="34.950000000000003" customHeight="1" x14ac:dyDescent="0.3">
      <c r="A89" s="53">
        <v>21</v>
      </c>
      <c r="B89" s="19" t="s">
        <v>73</v>
      </c>
      <c r="C89" s="20" t="s">
        <v>176</v>
      </c>
      <c r="D89" s="112" t="s">
        <v>201</v>
      </c>
      <c r="E89" s="102">
        <v>30</v>
      </c>
      <c r="F89" s="102">
        <v>15</v>
      </c>
      <c r="G89" s="102">
        <v>15</v>
      </c>
      <c r="H89" s="100"/>
      <c r="I89" s="100"/>
      <c r="J89" s="100"/>
      <c r="K89" s="50"/>
      <c r="L89" s="98"/>
      <c r="M89" s="98"/>
      <c r="N89" s="98"/>
      <c r="O89" s="98"/>
      <c r="P89" s="98"/>
      <c r="Q89" s="98"/>
      <c r="R89" s="98"/>
      <c r="S89" s="96"/>
      <c r="T89" s="96"/>
      <c r="U89" s="96"/>
      <c r="V89" s="96"/>
      <c r="W89" s="96"/>
      <c r="X89" s="96"/>
      <c r="Y89" s="96"/>
      <c r="Z89" s="98"/>
      <c r="AA89" s="98"/>
      <c r="AB89" s="98"/>
      <c r="AC89" s="98"/>
      <c r="AD89" s="98"/>
      <c r="AE89" s="98"/>
      <c r="AF89" s="96"/>
      <c r="AG89" s="96"/>
      <c r="AH89" s="96"/>
      <c r="AI89" s="96"/>
      <c r="AJ89" s="96"/>
      <c r="AK89" s="96"/>
      <c r="AL89" s="103">
        <v>15</v>
      </c>
      <c r="AM89" s="103">
        <v>15</v>
      </c>
      <c r="AN89" s="103"/>
      <c r="AO89" s="103"/>
      <c r="AP89" s="103"/>
      <c r="AQ89" s="103">
        <v>2</v>
      </c>
      <c r="AR89" s="103" t="s">
        <v>201</v>
      </c>
      <c r="AS89" s="96"/>
      <c r="AT89" s="96"/>
      <c r="AU89" s="96"/>
      <c r="AV89" s="96"/>
      <c r="AW89" s="96"/>
      <c r="AX89" s="96"/>
      <c r="AY89" s="98">
        <f>SUM(Q89,X89,AD89,AJ89,AQ89,AW89)</f>
        <v>2</v>
      </c>
      <c r="AZ89" s="98"/>
    </row>
    <row r="90" spans="1:52" s="3" customFormat="1" ht="20.100000000000001" customHeight="1" x14ac:dyDescent="0.3">
      <c r="A90" s="6">
        <v>22</v>
      </c>
      <c r="B90" s="19" t="s">
        <v>74</v>
      </c>
      <c r="C90" s="20" t="s">
        <v>101</v>
      </c>
      <c r="D90" s="112"/>
      <c r="E90" s="102"/>
      <c r="F90" s="102"/>
      <c r="G90" s="102"/>
      <c r="H90" s="101"/>
      <c r="I90" s="101"/>
      <c r="J90" s="101"/>
      <c r="K90" s="51"/>
      <c r="L90" s="99"/>
      <c r="M90" s="99"/>
      <c r="N90" s="99"/>
      <c r="O90" s="99"/>
      <c r="P90" s="99"/>
      <c r="Q90" s="99"/>
      <c r="R90" s="99"/>
      <c r="S90" s="97"/>
      <c r="T90" s="97"/>
      <c r="U90" s="97"/>
      <c r="V90" s="97"/>
      <c r="W90" s="97"/>
      <c r="X90" s="97"/>
      <c r="Y90" s="97"/>
      <c r="Z90" s="99"/>
      <c r="AA90" s="99"/>
      <c r="AB90" s="99"/>
      <c r="AC90" s="99"/>
      <c r="AD90" s="99"/>
      <c r="AE90" s="99"/>
      <c r="AF90" s="97"/>
      <c r="AG90" s="97"/>
      <c r="AH90" s="97"/>
      <c r="AI90" s="97"/>
      <c r="AJ90" s="97"/>
      <c r="AK90" s="97"/>
      <c r="AL90" s="103"/>
      <c r="AM90" s="103"/>
      <c r="AN90" s="103"/>
      <c r="AO90" s="103"/>
      <c r="AP90" s="103"/>
      <c r="AQ90" s="103"/>
      <c r="AR90" s="103"/>
      <c r="AS90" s="97"/>
      <c r="AT90" s="97"/>
      <c r="AU90" s="97"/>
      <c r="AV90" s="97"/>
      <c r="AW90" s="97"/>
      <c r="AX90" s="97"/>
      <c r="AY90" s="99"/>
      <c r="AZ90" s="99"/>
    </row>
    <row r="91" spans="1:52" s="3" customFormat="1" ht="35.1" customHeight="1" x14ac:dyDescent="0.3">
      <c r="A91" s="53">
        <v>23</v>
      </c>
      <c r="B91" s="19" t="s">
        <v>75</v>
      </c>
      <c r="C91" s="20" t="s">
        <v>102</v>
      </c>
      <c r="D91" s="112" t="s">
        <v>127</v>
      </c>
      <c r="E91" s="102">
        <v>30</v>
      </c>
      <c r="F91" s="102">
        <v>15</v>
      </c>
      <c r="G91" s="102">
        <v>15</v>
      </c>
      <c r="H91" s="100"/>
      <c r="I91" s="100"/>
      <c r="J91" s="100"/>
      <c r="K91" s="50"/>
      <c r="L91" s="98"/>
      <c r="M91" s="98"/>
      <c r="N91" s="98"/>
      <c r="O91" s="98"/>
      <c r="P91" s="98"/>
      <c r="Q91" s="98"/>
      <c r="R91" s="98"/>
      <c r="S91" s="96"/>
      <c r="T91" s="96"/>
      <c r="U91" s="96"/>
      <c r="V91" s="96"/>
      <c r="W91" s="96"/>
      <c r="X91" s="96"/>
      <c r="Y91" s="96"/>
      <c r="Z91" s="98"/>
      <c r="AA91" s="98"/>
      <c r="AB91" s="98"/>
      <c r="AC91" s="98"/>
      <c r="AD91" s="98"/>
      <c r="AE91" s="98"/>
      <c r="AF91" s="96"/>
      <c r="AG91" s="96"/>
      <c r="AH91" s="96"/>
      <c r="AI91" s="96"/>
      <c r="AJ91" s="96"/>
      <c r="AK91" s="96"/>
      <c r="AL91" s="103">
        <v>15</v>
      </c>
      <c r="AM91" s="103">
        <v>15</v>
      </c>
      <c r="AN91" s="103"/>
      <c r="AO91" s="103"/>
      <c r="AP91" s="103"/>
      <c r="AQ91" s="103">
        <v>3</v>
      </c>
      <c r="AR91" s="103" t="s">
        <v>235</v>
      </c>
      <c r="AS91" s="96"/>
      <c r="AT91" s="96"/>
      <c r="AU91" s="96"/>
      <c r="AV91" s="96"/>
      <c r="AW91" s="96"/>
      <c r="AX91" s="96"/>
      <c r="AY91" s="98">
        <f>SUM(Q91,X91,AD91,AJ91,AQ91,AW91)</f>
        <v>3</v>
      </c>
      <c r="AZ91" s="98"/>
    </row>
    <row r="92" spans="1:52" s="3" customFormat="1" ht="35.1" customHeight="1" x14ac:dyDescent="0.3">
      <c r="A92" s="6">
        <v>24</v>
      </c>
      <c r="B92" s="19" t="s">
        <v>76</v>
      </c>
      <c r="C92" s="20" t="s">
        <v>103</v>
      </c>
      <c r="D92" s="112"/>
      <c r="E92" s="102"/>
      <c r="F92" s="102"/>
      <c r="G92" s="102"/>
      <c r="H92" s="101"/>
      <c r="I92" s="101"/>
      <c r="J92" s="101"/>
      <c r="K92" s="51"/>
      <c r="L92" s="99"/>
      <c r="M92" s="99"/>
      <c r="N92" s="99"/>
      <c r="O92" s="99"/>
      <c r="P92" s="99"/>
      <c r="Q92" s="99"/>
      <c r="R92" s="99"/>
      <c r="S92" s="97"/>
      <c r="T92" s="97"/>
      <c r="U92" s="97"/>
      <c r="V92" s="97"/>
      <c r="W92" s="97"/>
      <c r="X92" s="97"/>
      <c r="Y92" s="97"/>
      <c r="Z92" s="99"/>
      <c r="AA92" s="99"/>
      <c r="AB92" s="99"/>
      <c r="AC92" s="99"/>
      <c r="AD92" s="99"/>
      <c r="AE92" s="99"/>
      <c r="AF92" s="97"/>
      <c r="AG92" s="97"/>
      <c r="AH92" s="97"/>
      <c r="AI92" s="97"/>
      <c r="AJ92" s="97"/>
      <c r="AK92" s="97"/>
      <c r="AL92" s="103"/>
      <c r="AM92" s="103"/>
      <c r="AN92" s="103"/>
      <c r="AO92" s="103"/>
      <c r="AP92" s="103"/>
      <c r="AQ92" s="103"/>
      <c r="AR92" s="103"/>
      <c r="AS92" s="97"/>
      <c r="AT92" s="97"/>
      <c r="AU92" s="97"/>
      <c r="AV92" s="97"/>
      <c r="AW92" s="97"/>
      <c r="AX92" s="97"/>
      <c r="AY92" s="99"/>
      <c r="AZ92" s="99"/>
    </row>
    <row r="93" spans="1:52" s="3" customFormat="1" ht="20.100000000000001" customHeight="1" x14ac:dyDescent="0.3">
      <c r="A93" s="53">
        <v>25</v>
      </c>
      <c r="B93" s="19" t="s">
        <v>77</v>
      </c>
      <c r="C93" s="20" t="s">
        <v>104</v>
      </c>
      <c r="D93" s="112" t="s">
        <v>128</v>
      </c>
      <c r="E93" s="102">
        <v>30</v>
      </c>
      <c r="F93" s="102">
        <v>15</v>
      </c>
      <c r="G93" s="102">
        <v>15</v>
      </c>
      <c r="H93" s="100"/>
      <c r="I93" s="100"/>
      <c r="J93" s="100"/>
      <c r="K93" s="50"/>
      <c r="L93" s="98"/>
      <c r="M93" s="98"/>
      <c r="N93" s="98"/>
      <c r="O93" s="98"/>
      <c r="P93" s="98"/>
      <c r="Q93" s="98"/>
      <c r="R93" s="98"/>
      <c r="S93" s="96"/>
      <c r="T93" s="96"/>
      <c r="U93" s="96"/>
      <c r="V93" s="96"/>
      <c r="W93" s="96"/>
      <c r="X93" s="96"/>
      <c r="Y93" s="96"/>
      <c r="Z93" s="98"/>
      <c r="AA93" s="98"/>
      <c r="AB93" s="98"/>
      <c r="AC93" s="98"/>
      <c r="AD93" s="98"/>
      <c r="AE93" s="98"/>
      <c r="AF93" s="96"/>
      <c r="AG93" s="96"/>
      <c r="AH93" s="96"/>
      <c r="AI93" s="96"/>
      <c r="AJ93" s="96"/>
      <c r="AK93" s="96"/>
      <c r="AL93" s="98"/>
      <c r="AM93" s="98"/>
      <c r="AN93" s="98"/>
      <c r="AO93" s="98"/>
      <c r="AP93" s="98"/>
      <c r="AQ93" s="98"/>
      <c r="AR93" s="98"/>
      <c r="AS93" s="105">
        <v>15</v>
      </c>
      <c r="AT93" s="105">
        <v>15</v>
      </c>
      <c r="AU93" s="105"/>
      <c r="AV93" s="105"/>
      <c r="AW93" s="105">
        <v>3</v>
      </c>
      <c r="AX93" s="105" t="s">
        <v>235</v>
      </c>
      <c r="AY93" s="98">
        <f>SUM(Q93,X93,AD93,AJ93,AQ93,AW93)</f>
        <v>3</v>
      </c>
      <c r="AZ93" s="103"/>
    </row>
    <row r="94" spans="1:52" s="3" customFormat="1" ht="20.100000000000001" customHeight="1" x14ac:dyDescent="0.3">
      <c r="A94" s="6">
        <v>26</v>
      </c>
      <c r="B94" s="19" t="s">
        <v>78</v>
      </c>
      <c r="C94" s="20" t="s">
        <v>105</v>
      </c>
      <c r="D94" s="112"/>
      <c r="E94" s="102"/>
      <c r="F94" s="102"/>
      <c r="G94" s="102"/>
      <c r="H94" s="101"/>
      <c r="I94" s="101"/>
      <c r="J94" s="101"/>
      <c r="K94" s="51"/>
      <c r="L94" s="99"/>
      <c r="M94" s="99"/>
      <c r="N94" s="99"/>
      <c r="O94" s="99"/>
      <c r="P94" s="99"/>
      <c r="Q94" s="99"/>
      <c r="R94" s="99"/>
      <c r="S94" s="97"/>
      <c r="T94" s="97"/>
      <c r="U94" s="97"/>
      <c r="V94" s="97"/>
      <c r="W94" s="97"/>
      <c r="X94" s="97"/>
      <c r="Y94" s="97"/>
      <c r="Z94" s="99"/>
      <c r="AA94" s="99"/>
      <c r="AB94" s="99"/>
      <c r="AC94" s="99"/>
      <c r="AD94" s="99"/>
      <c r="AE94" s="99"/>
      <c r="AF94" s="97"/>
      <c r="AG94" s="97"/>
      <c r="AH94" s="97"/>
      <c r="AI94" s="97"/>
      <c r="AJ94" s="97"/>
      <c r="AK94" s="97"/>
      <c r="AL94" s="99"/>
      <c r="AM94" s="99"/>
      <c r="AN94" s="99"/>
      <c r="AO94" s="99"/>
      <c r="AP94" s="99"/>
      <c r="AQ94" s="99"/>
      <c r="AR94" s="99"/>
      <c r="AS94" s="105"/>
      <c r="AT94" s="105"/>
      <c r="AU94" s="105"/>
      <c r="AV94" s="105"/>
      <c r="AW94" s="105"/>
      <c r="AX94" s="105"/>
      <c r="AY94" s="99"/>
      <c r="AZ94" s="103"/>
    </row>
    <row r="95" spans="1:52" s="3" customFormat="1" ht="35.1" customHeight="1" x14ac:dyDescent="0.3">
      <c r="A95" s="53">
        <v>27</v>
      </c>
      <c r="B95" s="19" t="s">
        <v>79</v>
      </c>
      <c r="C95" s="20" t="s">
        <v>106</v>
      </c>
      <c r="D95" s="103" t="s">
        <v>201</v>
      </c>
      <c r="E95" s="102">
        <v>15</v>
      </c>
      <c r="F95" s="105"/>
      <c r="G95" s="102">
        <v>15</v>
      </c>
      <c r="H95" s="100"/>
      <c r="I95" s="100"/>
      <c r="J95" s="100"/>
      <c r="K95" s="50"/>
      <c r="L95" s="98"/>
      <c r="M95" s="98"/>
      <c r="N95" s="98"/>
      <c r="O95" s="98"/>
      <c r="P95" s="98"/>
      <c r="Q95" s="98"/>
      <c r="R95" s="98"/>
      <c r="S95" s="96"/>
      <c r="T95" s="96"/>
      <c r="U95" s="96"/>
      <c r="V95" s="96"/>
      <c r="W95" s="96"/>
      <c r="X95" s="96"/>
      <c r="Y95" s="96"/>
      <c r="Z95" s="98"/>
      <c r="AA95" s="98"/>
      <c r="AB95" s="98"/>
      <c r="AC95" s="98"/>
      <c r="AD95" s="98"/>
      <c r="AE95" s="98"/>
      <c r="AF95" s="96"/>
      <c r="AG95" s="96"/>
      <c r="AH95" s="96"/>
      <c r="AI95" s="96"/>
      <c r="AJ95" s="96"/>
      <c r="AK95" s="96"/>
      <c r="AL95" s="98"/>
      <c r="AM95" s="98"/>
      <c r="AN95" s="98"/>
      <c r="AO95" s="98"/>
      <c r="AP95" s="98"/>
      <c r="AQ95" s="98"/>
      <c r="AR95" s="98"/>
      <c r="AS95" s="105"/>
      <c r="AT95" s="105">
        <v>15</v>
      </c>
      <c r="AU95" s="105"/>
      <c r="AV95" s="105"/>
      <c r="AW95" s="105">
        <v>3</v>
      </c>
      <c r="AX95" s="105" t="s">
        <v>201</v>
      </c>
      <c r="AY95" s="98">
        <f>SUM(Q95,X95,AD95,AJ95,AQ95,AW95)</f>
        <v>3</v>
      </c>
      <c r="AZ95" s="103"/>
    </row>
    <row r="96" spans="1:52" s="3" customFormat="1" ht="35.1" customHeight="1" x14ac:dyDescent="0.3">
      <c r="A96" s="6">
        <v>28</v>
      </c>
      <c r="B96" s="19" t="s">
        <v>80</v>
      </c>
      <c r="C96" s="20" t="s">
        <v>107</v>
      </c>
      <c r="D96" s="103"/>
      <c r="E96" s="102"/>
      <c r="F96" s="105"/>
      <c r="G96" s="102"/>
      <c r="H96" s="101"/>
      <c r="I96" s="101"/>
      <c r="J96" s="101"/>
      <c r="K96" s="51"/>
      <c r="L96" s="99"/>
      <c r="M96" s="99"/>
      <c r="N96" s="99"/>
      <c r="O96" s="99"/>
      <c r="P96" s="99"/>
      <c r="Q96" s="99"/>
      <c r="R96" s="99"/>
      <c r="S96" s="97"/>
      <c r="T96" s="97"/>
      <c r="U96" s="97"/>
      <c r="V96" s="97"/>
      <c r="W96" s="97"/>
      <c r="X96" s="97"/>
      <c r="Y96" s="97"/>
      <c r="Z96" s="99"/>
      <c r="AA96" s="99"/>
      <c r="AB96" s="99"/>
      <c r="AC96" s="99"/>
      <c r="AD96" s="99"/>
      <c r="AE96" s="99"/>
      <c r="AF96" s="97"/>
      <c r="AG96" s="97"/>
      <c r="AH96" s="97"/>
      <c r="AI96" s="97"/>
      <c r="AJ96" s="97"/>
      <c r="AK96" s="97"/>
      <c r="AL96" s="99"/>
      <c r="AM96" s="99"/>
      <c r="AN96" s="99"/>
      <c r="AO96" s="99"/>
      <c r="AP96" s="99"/>
      <c r="AQ96" s="99"/>
      <c r="AR96" s="99"/>
      <c r="AS96" s="105"/>
      <c r="AT96" s="105"/>
      <c r="AU96" s="105"/>
      <c r="AV96" s="105"/>
      <c r="AW96" s="105"/>
      <c r="AX96" s="105"/>
      <c r="AY96" s="99"/>
      <c r="AZ96" s="103"/>
    </row>
    <row r="97" spans="1:148" s="3" customFormat="1" ht="20.100000000000001" customHeight="1" x14ac:dyDescent="0.3">
      <c r="A97" s="53">
        <v>29</v>
      </c>
      <c r="B97" s="19" t="s">
        <v>81</v>
      </c>
      <c r="C97" s="26" t="s">
        <v>209</v>
      </c>
      <c r="D97" s="103" t="s">
        <v>201</v>
      </c>
      <c r="E97" s="102">
        <v>30</v>
      </c>
      <c r="F97" s="102"/>
      <c r="G97" s="102">
        <v>30</v>
      </c>
      <c r="H97" s="100"/>
      <c r="I97" s="118"/>
      <c r="J97" s="100"/>
      <c r="K97" s="50"/>
      <c r="L97" s="98"/>
      <c r="M97" s="98"/>
      <c r="N97" s="98"/>
      <c r="O97" s="98"/>
      <c r="P97" s="98"/>
      <c r="Q97" s="98"/>
      <c r="R97" s="98"/>
      <c r="S97" s="96"/>
      <c r="T97" s="96"/>
      <c r="U97" s="96"/>
      <c r="V97" s="96"/>
      <c r="W97" s="96"/>
      <c r="X97" s="96"/>
      <c r="Y97" s="96"/>
      <c r="Z97" s="98"/>
      <c r="AA97" s="98"/>
      <c r="AB97" s="98"/>
      <c r="AC97" s="98"/>
      <c r="AD97" s="98"/>
      <c r="AE97" s="98"/>
      <c r="AF97" s="96"/>
      <c r="AG97" s="96"/>
      <c r="AH97" s="96"/>
      <c r="AI97" s="96"/>
      <c r="AJ97" s="96"/>
      <c r="AK97" s="96"/>
      <c r="AL97" s="98"/>
      <c r="AM97" s="103">
        <v>30</v>
      </c>
      <c r="AN97" s="103"/>
      <c r="AO97" s="103"/>
      <c r="AP97" s="103"/>
      <c r="AQ97" s="103">
        <v>2</v>
      </c>
      <c r="AR97" s="103" t="s">
        <v>201</v>
      </c>
      <c r="AS97" s="96"/>
      <c r="AT97" s="96"/>
      <c r="AU97" s="96"/>
      <c r="AV97" s="96"/>
      <c r="AW97" s="96"/>
      <c r="AX97" s="96"/>
      <c r="AY97" s="98">
        <f>SUM(Q97,X97,AD97,AJ97,AQ97,AW97)</f>
        <v>2</v>
      </c>
      <c r="AZ97" s="98">
        <v>2</v>
      </c>
    </row>
    <row r="98" spans="1:148" s="3" customFormat="1" ht="35.1" customHeight="1" x14ac:dyDescent="0.3">
      <c r="A98" s="6">
        <v>30</v>
      </c>
      <c r="B98" s="19" t="s">
        <v>82</v>
      </c>
      <c r="C98" s="20" t="s">
        <v>108</v>
      </c>
      <c r="D98" s="103"/>
      <c r="E98" s="102"/>
      <c r="F98" s="102"/>
      <c r="G98" s="102"/>
      <c r="H98" s="101"/>
      <c r="I98" s="118"/>
      <c r="J98" s="101"/>
      <c r="K98" s="51"/>
      <c r="L98" s="99"/>
      <c r="M98" s="99"/>
      <c r="N98" s="99"/>
      <c r="O98" s="99"/>
      <c r="P98" s="99"/>
      <c r="Q98" s="99"/>
      <c r="R98" s="99"/>
      <c r="S98" s="97"/>
      <c r="T98" s="97"/>
      <c r="U98" s="97"/>
      <c r="V98" s="97"/>
      <c r="W98" s="97"/>
      <c r="X98" s="97"/>
      <c r="Y98" s="97"/>
      <c r="Z98" s="99"/>
      <c r="AA98" s="99"/>
      <c r="AB98" s="99"/>
      <c r="AC98" s="99"/>
      <c r="AD98" s="99"/>
      <c r="AE98" s="99"/>
      <c r="AF98" s="97"/>
      <c r="AG98" s="97"/>
      <c r="AH98" s="97"/>
      <c r="AI98" s="97"/>
      <c r="AJ98" s="97"/>
      <c r="AK98" s="97"/>
      <c r="AL98" s="99"/>
      <c r="AM98" s="103"/>
      <c r="AN98" s="103"/>
      <c r="AO98" s="103"/>
      <c r="AP98" s="103"/>
      <c r="AQ98" s="103"/>
      <c r="AR98" s="103"/>
      <c r="AS98" s="97"/>
      <c r="AT98" s="97"/>
      <c r="AU98" s="97"/>
      <c r="AV98" s="97"/>
      <c r="AW98" s="97"/>
      <c r="AX98" s="97"/>
      <c r="AY98" s="99"/>
      <c r="AZ98" s="99"/>
    </row>
    <row r="99" spans="1:148" s="3" customFormat="1" ht="20.100000000000001" customHeight="1" x14ac:dyDescent="0.3">
      <c r="A99" s="53">
        <v>31</v>
      </c>
      <c r="B99" s="19" t="s">
        <v>83</v>
      </c>
      <c r="C99" s="15" t="s">
        <v>115</v>
      </c>
      <c r="D99" s="112" t="s">
        <v>201</v>
      </c>
      <c r="E99" s="102">
        <v>30</v>
      </c>
      <c r="F99" s="102">
        <v>15</v>
      </c>
      <c r="G99" s="102">
        <v>15</v>
      </c>
      <c r="H99" s="100"/>
      <c r="I99" s="100"/>
      <c r="J99" s="100"/>
      <c r="K99" s="50"/>
      <c r="L99" s="98"/>
      <c r="M99" s="98"/>
      <c r="N99" s="98"/>
      <c r="O99" s="98"/>
      <c r="P99" s="98"/>
      <c r="Q99" s="98"/>
      <c r="R99" s="98"/>
      <c r="S99" s="96"/>
      <c r="T99" s="96"/>
      <c r="U99" s="96"/>
      <c r="V99" s="96"/>
      <c r="W99" s="96"/>
      <c r="X99" s="96"/>
      <c r="Y99" s="96"/>
      <c r="Z99" s="98"/>
      <c r="AA99" s="98"/>
      <c r="AB99" s="98"/>
      <c r="AC99" s="98"/>
      <c r="AD99" s="98"/>
      <c r="AE99" s="98"/>
      <c r="AF99" s="96"/>
      <c r="AG99" s="96"/>
      <c r="AH99" s="96"/>
      <c r="AI99" s="96"/>
      <c r="AJ99" s="96"/>
      <c r="AK99" s="96"/>
      <c r="AL99" s="103">
        <v>15</v>
      </c>
      <c r="AM99" s="103">
        <v>15</v>
      </c>
      <c r="AN99" s="103"/>
      <c r="AO99" s="103"/>
      <c r="AP99" s="103"/>
      <c r="AQ99" s="103">
        <v>2</v>
      </c>
      <c r="AR99" s="103" t="s">
        <v>201</v>
      </c>
      <c r="AS99" s="96"/>
      <c r="AT99" s="96"/>
      <c r="AU99" s="96"/>
      <c r="AV99" s="96"/>
      <c r="AW99" s="96"/>
      <c r="AX99" s="96"/>
      <c r="AY99" s="98">
        <f>SUM(Q99,X99,AD99,AJ99,AQ99,AW99)</f>
        <v>2</v>
      </c>
      <c r="AZ99" s="98"/>
    </row>
    <row r="100" spans="1:148" s="3" customFormat="1" ht="35.1" customHeight="1" x14ac:dyDescent="0.3">
      <c r="A100" s="6">
        <v>32</v>
      </c>
      <c r="B100" s="19" t="s">
        <v>84</v>
      </c>
      <c r="C100" s="15" t="s">
        <v>109</v>
      </c>
      <c r="D100" s="112"/>
      <c r="E100" s="102"/>
      <c r="F100" s="102"/>
      <c r="G100" s="102"/>
      <c r="H100" s="101"/>
      <c r="I100" s="101"/>
      <c r="J100" s="101"/>
      <c r="K100" s="51"/>
      <c r="L100" s="99"/>
      <c r="M100" s="99"/>
      <c r="N100" s="99"/>
      <c r="O100" s="99"/>
      <c r="P100" s="99"/>
      <c r="Q100" s="99"/>
      <c r="R100" s="99"/>
      <c r="S100" s="97"/>
      <c r="T100" s="97"/>
      <c r="U100" s="97"/>
      <c r="V100" s="97"/>
      <c r="W100" s="97"/>
      <c r="X100" s="97"/>
      <c r="Y100" s="97"/>
      <c r="Z100" s="99"/>
      <c r="AA100" s="99"/>
      <c r="AB100" s="99"/>
      <c r="AC100" s="99"/>
      <c r="AD100" s="99"/>
      <c r="AE100" s="99"/>
      <c r="AF100" s="97"/>
      <c r="AG100" s="97"/>
      <c r="AH100" s="97"/>
      <c r="AI100" s="97"/>
      <c r="AJ100" s="97"/>
      <c r="AK100" s="97"/>
      <c r="AL100" s="103"/>
      <c r="AM100" s="103"/>
      <c r="AN100" s="103"/>
      <c r="AO100" s="103"/>
      <c r="AP100" s="103"/>
      <c r="AQ100" s="103"/>
      <c r="AR100" s="103"/>
      <c r="AS100" s="97"/>
      <c r="AT100" s="97"/>
      <c r="AU100" s="97"/>
      <c r="AV100" s="97"/>
      <c r="AW100" s="97"/>
      <c r="AX100" s="97"/>
      <c r="AY100" s="99"/>
      <c r="AZ100" s="99"/>
    </row>
    <row r="101" spans="1:148" s="3" customFormat="1" ht="35.1" customHeight="1" x14ac:dyDescent="0.3">
      <c r="A101" s="54"/>
      <c r="B101" s="11"/>
      <c r="C101" s="61" t="s">
        <v>172</v>
      </c>
      <c r="D101" s="54"/>
      <c r="E101" s="13">
        <f t="shared" ref="E101:Q101" si="37">SUM(E79:E100)</f>
        <v>315</v>
      </c>
      <c r="F101" s="13">
        <f t="shared" si="37"/>
        <v>105</v>
      </c>
      <c r="G101" s="13">
        <f t="shared" si="37"/>
        <v>150</v>
      </c>
      <c r="H101" s="13">
        <f t="shared" si="37"/>
        <v>60</v>
      </c>
      <c r="I101" s="13">
        <f t="shared" si="37"/>
        <v>0</v>
      </c>
      <c r="J101" s="13">
        <f t="shared" si="37"/>
        <v>0</v>
      </c>
      <c r="K101" s="13">
        <f t="shared" si="37"/>
        <v>0</v>
      </c>
      <c r="L101" s="13">
        <f t="shared" si="37"/>
        <v>0</v>
      </c>
      <c r="M101" s="13">
        <f t="shared" si="37"/>
        <v>0</v>
      </c>
      <c r="N101" s="13">
        <f t="shared" si="37"/>
        <v>0</v>
      </c>
      <c r="O101" s="13">
        <f t="shared" si="37"/>
        <v>0</v>
      </c>
      <c r="P101" s="13">
        <f t="shared" si="37"/>
        <v>0</v>
      </c>
      <c r="Q101" s="13">
        <f t="shared" si="37"/>
        <v>0</v>
      </c>
      <c r="R101" s="49"/>
      <c r="S101" s="13">
        <f t="shared" ref="S101:X101" si="38">SUM(S79:S100)</f>
        <v>0</v>
      </c>
      <c r="T101" s="13">
        <f t="shared" si="38"/>
        <v>0</v>
      </c>
      <c r="U101" s="13">
        <f t="shared" si="38"/>
        <v>0</v>
      </c>
      <c r="V101" s="13">
        <f t="shared" si="38"/>
        <v>0</v>
      </c>
      <c r="W101" s="13">
        <f t="shared" si="38"/>
        <v>0</v>
      </c>
      <c r="X101" s="13">
        <f t="shared" si="38"/>
        <v>0</v>
      </c>
      <c r="Y101" s="49"/>
      <c r="Z101" s="13">
        <f>SUM(Z79:Z100)</f>
        <v>0</v>
      </c>
      <c r="AA101" s="13">
        <f>SUM(AA79:AA100)</f>
        <v>0</v>
      </c>
      <c r="AB101" s="13">
        <f>SUM(AB79:AB100)</f>
        <v>0</v>
      </c>
      <c r="AC101" s="13">
        <f>SUM(AC79:AC100)</f>
        <v>0</v>
      </c>
      <c r="AD101" s="13">
        <f>SUM(AD79:AD100)</f>
        <v>0</v>
      </c>
      <c r="AE101" s="49"/>
      <c r="AF101" s="13">
        <f>SUM(AF79:AF100)</f>
        <v>0</v>
      </c>
      <c r="AG101" s="13">
        <f>SUM(AG79:AG100)</f>
        <v>0</v>
      </c>
      <c r="AH101" s="13">
        <f>SUM(AH79:AH100)</f>
        <v>0</v>
      </c>
      <c r="AI101" s="13">
        <f>SUM(AI79:AI100)</f>
        <v>0</v>
      </c>
      <c r="AJ101" s="13">
        <f>SUM(AJ79:AJ100)</f>
        <v>0</v>
      </c>
      <c r="AK101" s="49"/>
      <c r="AL101" s="13">
        <f t="shared" ref="AL101:AQ101" si="39">SUM(AL79:AL100)</f>
        <v>75</v>
      </c>
      <c r="AM101" s="13">
        <f t="shared" si="39"/>
        <v>105</v>
      </c>
      <c r="AN101" s="13">
        <f t="shared" si="39"/>
        <v>30</v>
      </c>
      <c r="AO101" s="13">
        <f t="shared" si="39"/>
        <v>0</v>
      </c>
      <c r="AP101" s="13">
        <f t="shared" si="39"/>
        <v>0</v>
      </c>
      <c r="AQ101" s="13">
        <f t="shared" si="39"/>
        <v>17</v>
      </c>
      <c r="AR101" s="49"/>
      <c r="AS101" s="13">
        <f>SUM(AS79:AS100)</f>
        <v>30</v>
      </c>
      <c r="AT101" s="13">
        <f>SUM(AT79:AT100)</f>
        <v>45</v>
      </c>
      <c r="AU101" s="13">
        <f>SUM(AU79:AU100)</f>
        <v>30</v>
      </c>
      <c r="AV101" s="13">
        <f>SUM(AV79:AV100)</f>
        <v>0</v>
      </c>
      <c r="AW101" s="13">
        <f>SUM(AW79:AW100)</f>
        <v>13</v>
      </c>
      <c r="AX101" s="49"/>
      <c r="AY101" s="13">
        <f>SUM(AY79:AY100)</f>
        <v>30</v>
      </c>
      <c r="AZ101" s="13">
        <f>SUM(AZ79:AZ100)</f>
        <v>2</v>
      </c>
    </row>
    <row r="102" spans="1:148" s="3" customFormat="1" ht="35.1" customHeight="1" x14ac:dyDescent="0.3">
      <c r="A102" s="55"/>
      <c r="B102" s="113" t="s">
        <v>171</v>
      </c>
      <c r="C102" s="114"/>
      <c r="D102" s="115"/>
      <c r="E102" s="13">
        <f t="shared" ref="E102:Q102" si="40">E101+E77</f>
        <v>645</v>
      </c>
      <c r="F102" s="13">
        <f t="shared" si="40"/>
        <v>210</v>
      </c>
      <c r="G102" s="13">
        <f t="shared" si="40"/>
        <v>270</v>
      </c>
      <c r="H102" s="13">
        <f t="shared" si="40"/>
        <v>165</v>
      </c>
      <c r="I102" s="13">
        <f t="shared" si="40"/>
        <v>0</v>
      </c>
      <c r="J102" s="13">
        <f t="shared" si="40"/>
        <v>0</v>
      </c>
      <c r="K102" s="13">
        <f t="shared" si="40"/>
        <v>0</v>
      </c>
      <c r="L102" s="13">
        <f t="shared" si="40"/>
        <v>0</v>
      </c>
      <c r="M102" s="13">
        <f t="shared" si="40"/>
        <v>0</v>
      </c>
      <c r="N102" s="13">
        <f t="shared" si="40"/>
        <v>0</v>
      </c>
      <c r="O102" s="13">
        <f t="shared" si="40"/>
        <v>0</v>
      </c>
      <c r="P102" s="13">
        <f t="shared" si="40"/>
        <v>0</v>
      </c>
      <c r="Q102" s="13">
        <f t="shared" si="40"/>
        <v>0</v>
      </c>
      <c r="R102" s="49"/>
      <c r="S102" s="13">
        <f t="shared" ref="S102:X102" si="41">S101+S77</f>
        <v>0</v>
      </c>
      <c r="T102" s="13">
        <f t="shared" si="41"/>
        <v>0</v>
      </c>
      <c r="U102" s="13">
        <f t="shared" si="41"/>
        <v>0</v>
      </c>
      <c r="V102" s="13">
        <f t="shared" si="41"/>
        <v>0</v>
      </c>
      <c r="W102" s="13">
        <f t="shared" si="41"/>
        <v>0</v>
      </c>
      <c r="X102" s="13">
        <f t="shared" si="41"/>
        <v>0</v>
      </c>
      <c r="Y102" s="49"/>
      <c r="Z102" s="13">
        <f>Z101+Z77</f>
        <v>0</v>
      </c>
      <c r="AA102" s="13">
        <f>AA101+AA77</f>
        <v>0</v>
      </c>
      <c r="AB102" s="13">
        <f>AB101+AB77</f>
        <v>0</v>
      </c>
      <c r="AC102" s="13">
        <f>AC101+AC77</f>
        <v>0</v>
      </c>
      <c r="AD102" s="13">
        <f>AD101+AD77</f>
        <v>0</v>
      </c>
      <c r="AE102" s="49"/>
      <c r="AF102" s="13">
        <f>AF101+AF77</f>
        <v>45</v>
      </c>
      <c r="AG102" s="13">
        <f>AG101+AG77</f>
        <v>75</v>
      </c>
      <c r="AH102" s="13">
        <f>AH101+AH77</f>
        <v>45</v>
      </c>
      <c r="AI102" s="13">
        <f>AI101+AI77</f>
        <v>0</v>
      </c>
      <c r="AJ102" s="13">
        <f>AJ101+AJ77</f>
        <v>19</v>
      </c>
      <c r="AK102" s="49"/>
      <c r="AL102" s="13">
        <f t="shared" ref="AL102:AQ102" si="42">AL101+AL77</f>
        <v>90</v>
      </c>
      <c r="AM102" s="13">
        <f t="shared" si="42"/>
        <v>105</v>
      </c>
      <c r="AN102" s="13">
        <f t="shared" si="42"/>
        <v>60</v>
      </c>
      <c r="AO102" s="13">
        <f t="shared" si="42"/>
        <v>0</v>
      </c>
      <c r="AP102" s="13">
        <f t="shared" si="42"/>
        <v>0</v>
      </c>
      <c r="AQ102" s="13">
        <f t="shared" si="42"/>
        <v>21</v>
      </c>
      <c r="AR102" s="49"/>
      <c r="AS102" s="13">
        <f>AS101+AS77</f>
        <v>75</v>
      </c>
      <c r="AT102" s="13">
        <f>AT101+AT77</f>
        <v>90</v>
      </c>
      <c r="AU102" s="13">
        <f>AU101+AU77</f>
        <v>60</v>
      </c>
      <c r="AV102" s="13">
        <f>AV101+AV77</f>
        <v>0</v>
      </c>
      <c r="AW102" s="13">
        <f>AW101+AW77</f>
        <v>25</v>
      </c>
      <c r="AX102" s="49"/>
      <c r="AY102" s="13">
        <f>AY101+AY77</f>
        <v>65</v>
      </c>
      <c r="AZ102" s="13">
        <f>AZ101+AZ77</f>
        <v>33</v>
      </c>
    </row>
    <row r="103" spans="1:148" s="3" customFormat="1" ht="23.25" customHeight="1" x14ac:dyDescent="0.3">
      <c r="A103" s="54"/>
      <c r="B103" s="116" t="s">
        <v>227</v>
      </c>
      <c r="C103" s="117"/>
      <c r="D103" s="21"/>
      <c r="E103" s="21">
        <f t="shared" ref="E103:Q103" si="43">E13+E33+E43+E44+E77+E101</f>
        <v>1980</v>
      </c>
      <c r="F103" s="21">
        <f t="shared" si="43"/>
        <v>765</v>
      </c>
      <c r="G103" s="21">
        <f t="shared" si="43"/>
        <v>600</v>
      </c>
      <c r="H103" s="21">
        <f t="shared" si="43"/>
        <v>255</v>
      </c>
      <c r="I103" s="21">
        <f t="shared" si="43"/>
        <v>60</v>
      </c>
      <c r="J103" s="21">
        <f t="shared" si="43"/>
        <v>120</v>
      </c>
      <c r="K103" s="21">
        <f t="shared" si="43"/>
        <v>60</v>
      </c>
      <c r="L103" s="21">
        <f t="shared" si="43"/>
        <v>150</v>
      </c>
      <c r="M103" s="21">
        <f t="shared" si="43"/>
        <v>90</v>
      </c>
      <c r="N103" s="21">
        <f t="shared" si="43"/>
        <v>30</v>
      </c>
      <c r="O103" s="21">
        <f t="shared" si="43"/>
        <v>30</v>
      </c>
      <c r="P103" s="21">
        <f t="shared" si="43"/>
        <v>30</v>
      </c>
      <c r="Q103" s="21">
        <f t="shared" si="43"/>
        <v>30</v>
      </c>
      <c r="R103" s="49"/>
      <c r="S103" s="21">
        <f t="shared" ref="S103:X103" si="44">S13+S33+S43+S44+S77+S101</f>
        <v>180</v>
      </c>
      <c r="T103" s="21">
        <f t="shared" si="44"/>
        <v>90</v>
      </c>
      <c r="U103" s="21">
        <f t="shared" si="44"/>
        <v>30</v>
      </c>
      <c r="V103" s="21">
        <f t="shared" si="44"/>
        <v>30</v>
      </c>
      <c r="W103" s="21">
        <f t="shared" si="44"/>
        <v>30</v>
      </c>
      <c r="X103" s="21">
        <f t="shared" si="44"/>
        <v>30</v>
      </c>
      <c r="Y103" s="49"/>
      <c r="Z103" s="21">
        <f>Z13+Z33+Z43+Z44+Z77+Z101</f>
        <v>165</v>
      </c>
      <c r="AA103" s="21">
        <f>AA13+AA33+AA43+AA44+AA77+AA101</f>
        <v>135</v>
      </c>
      <c r="AB103" s="21">
        <f>AB13+AB33+AB43+AB44+AB77+AB101</f>
        <v>30</v>
      </c>
      <c r="AC103" s="21">
        <f>AC13+AC33+AC43+AC44+AC77+AC101</f>
        <v>30</v>
      </c>
      <c r="AD103" s="21">
        <f>AD13+AD33+AD43+AD44+AD77+AD101</f>
        <v>30</v>
      </c>
      <c r="AE103" s="49"/>
      <c r="AF103" s="21">
        <f>AF13+AF33+AF43+AF44+AF77+AF101</f>
        <v>105</v>
      </c>
      <c r="AG103" s="21">
        <f>AG13+AG33+AG43+AG44+AG77+AG101</f>
        <v>90</v>
      </c>
      <c r="AH103" s="21">
        <f>AH13+AH33+AH43+AH44+AH77+AH101</f>
        <v>45</v>
      </c>
      <c r="AI103" s="21">
        <f>AI13+AI33+AI43+AI44+AI77+AI101</f>
        <v>30</v>
      </c>
      <c r="AJ103" s="21">
        <f>AJ13+AJ33+AJ43+AJ44+AJ77+AJ101</f>
        <v>30</v>
      </c>
      <c r="AK103" s="49"/>
      <c r="AL103" s="21">
        <f t="shared" ref="AL103:AQ103" si="45">AL13+AL33+AL43+AL44+AL77+AL101</f>
        <v>90</v>
      </c>
      <c r="AM103" s="21">
        <f t="shared" si="45"/>
        <v>105</v>
      </c>
      <c r="AN103" s="21">
        <f t="shared" si="45"/>
        <v>60</v>
      </c>
      <c r="AO103" s="21">
        <f t="shared" si="45"/>
        <v>30</v>
      </c>
      <c r="AP103" s="21">
        <f t="shared" si="45"/>
        <v>120</v>
      </c>
      <c r="AQ103" s="21">
        <f t="shared" si="45"/>
        <v>30</v>
      </c>
      <c r="AR103" s="49"/>
      <c r="AS103" s="21">
        <f>AS13+AS33+AS43+AS44+AS77+AS101</f>
        <v>75</v>
      </c>
      <c r="AT103" s="21">
        <f>AT13+AT33+AT43+AT44+AT77+AT101</f>
        <v>90</v>
      </c>
      <c r="AU103" s="21">
        <f>AU13+AU33+AU43+AU44+AU77+AU101</f>
        <v>60</v>
      </c>
      <c r="AV103" s="21">
        <f>AV13+AV33+AV43+AV44+AV77+AV101</f>
        <v>30</v>
      </c>
      <c r="AW103" s="21">
        <f>AW13+AW33+AW43+AW44+AW77+AW101</f>
        <v>30</v>
      </c>
      <c r="AX103" s="49"/>
      <c r="AY103" s="21">
        <f>AY13+AY33+AY43+AY44+AY77+AY101</f>
        <v>180</v>
      </c>
      <c r="AZ103" s="21">
        <f>AZ13+AZ33+AZ43+AZ44+AZ77+AZ101</f>
        <v>101</v>
      </c>
    </row>
    <row r="104" spans="1:148" s="3" customFormat="1" x14ac:dyDescent="0.3">
      <c r="A104" s="4"/>
      <c r="B104" s="27"/>
      <c r="C104" s="28"/>
      <c r="D104" s="28"/>
      <c r="E104" s="28"/>
      <c r="F104" s="28"/>
      <c r="G104" s="28"/>
    </row>
    <row r="105" spans="1:148" s="3" customFormat="1" x14ac:dyDescent="0.3">
      <c r="B105" s="43" t="s">
        <v>210</v>
      </c>
    </row>
    <row r="106" spans="1:148" x14ac:dyDescent="0.3">
      <c r="A106" s="1"/>
      <c r="B106" s="76" t="s">
        <v>245</v>
      </c>
      <c r="C106" s="76"/>
      <c r="D106" s="76"/>
      <c r="E106" s="76"/>
      <c r="F106" s="76"/>
      <c r="G106" s="76"/>
    </row>
    <row r="107" spans="1:148" s="45" customFormat="1" ht="34.200000000000003" customHeight="1" x14ac:dyDescent="0.3">
      <c r="A107" s="77" t="s">
        <v>228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</row>
    <row r="108" spans="1:148" s="45" customFormat="1" x14ac:dyDescent="0.3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</row>
    <row r="109" spans="1:148" s="45" customFormat="1" x14ac:dyDescent="0.3">
      <c r="A109" s="46"/>
      <c r="B109" s="58" t="s">
        <v>229</v>
      </c>
      <c r="C109" s="58"/>
      <c r="D109" s="46"/>
      <c r="E109" s="42"/>
      <c r="F109" s="42"/>
      <c r="G109" s="42"/>
      <c r="H109" s="42"/>
      <c r="I109" s="42"/>
      <c r="J109" s="42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</row>
    <row r="110" spans="1:148" s="45" customFormat="1" ht="13.8" x14ac:dyDescent="0.3">
      <c r="A110" s="47"/>
      <c r="B110" s="59"/>
      <c r="C110" s="59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</row>
    <row r="111" spans="1:148" s="45" customFormat="1" ht="13.8" x14ac:dyDescent="0.3">
      <c r="A111" s="47"/>
      <c r="B111" s="47"/>
      <c r="C111" s="47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</row>
    <row r="112" spans="1:148" s="45" customFormat="1" ht="13.8" x14ac:dyDescent="0.3">
      <c r="A112" s="47"/>
      <c r="B112" s="47"/>
      <c r="C112" s="47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</row>
    <row r="113" spans="1:148" s="45" customFormat="1" ht="13.8" x14ac:dyDescent="0.3">
      <c r="A113" s="47"/>
      <c r="B113" s="47" t="s">
        <v>230</v>
      </c>
      <c r="C113" s="47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 t="s">
        <v>231</v>
      </c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</row>
    <row r="114" spans="1:148" s="45" customFormat="1" ht="13.8" x14ac:dyDescent="0.3">
      <c r="A114" s="47"/>
      <c r="B114" s="47"/>
      <c r="C114" s="47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 t="s">
        <v>234</v>
      </c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</row>
    <row r="116" spans="1:148" hidden="1" x14ac:dyDescent="0.3"/>
    <row r="117" spans="1:148" hidden="1" x14ac:dyDescent="0.3"/>
    <row r="118" spans="1:148" hidden="1" x14ac:dyDescent="0.3"/>
    <row r="119" spans="1:148" hidden="1" x14ac:dyDescent="0.3"/>
    <row r="120" spans="1:148" hidden="1" x14ac:dyDescent="0.3"/>
    <row r="121" spans="1:148" hidden="1" x14ac:dyDescent="0.3"/>
  </sheetData>
  <mergeCells count="663">
    <mergeCell ref="AY95:AY96"/>
    <mergeCell ref="AU97:AU98"/>
    <mergeCell ref="AV97:AV98"/>
    <mergeCell ref="AW97:AW98"/>
    <mergeCell ref="AX97:AX98"/>
    <mergeCell ref="AY97:AY98"/>
    <mergeCell ref="AU99:AU100"/>
    <mergeCell ref="AV99:AV100"/>
    <mergeCell ref="AW99:AW100"/>
    <mergeCell ref="AX99:AX100"/>
    <mergeCell ref="AY99:AY100"/>
    <mergeCell ref="AY89:AY90"/>
    <mergeCell ref="AU91:AU92"/>
    <mergeCell ref="AV91:AV92"/>
    <mergeCell ref="AW91:AW92"/>
    <mergeCell ref="AX91:AX92"/>
    <mergeCell ref="AY91:AY92"/>
    <mergeCell ref="AU93:AU94"/>
    <mergeCell ref="AV93:AV94"/>
    <mergeCell ref="AW93:AW94"/>
    <mergeCell ref="AX93:AX94"/>
    <mergeCell ref="AY93:AY94"/>
    <mergeCell ref="AY83:AY84"/>
    <mergeCell ref="AU85:AU86"/>
    <mergeCell ref="AV85:AV86"/>
    <mergeCell ref="AW85:AW86"/>
    <mergeCell ref="AX85:AX86"/>
    <mergeCell ref="AY85:AY86"/>
    <mergeCell ref="AU87:AU88"/>
    <mergeCell ref="AV87:AV88"/>
    <mergeCell ref="AW87:AW88"/>
    <mergeCell ref="AX87:AX88"/>
    <mergeCell ref="AY87:AY88"/>
    <mergeCell ref="AQ97:AQ98"/>
    <mergeCell ref="AN99:AN100"/>
    <mergeCell ref="AO99:AO100"/>
    <mergeCell ref="AP99:AP100"/>
    <mergeCell ref="AQ99:AQ100"/>
    <mergeCell ref="AU81:AU82"/>
    <mergeCell ref="AV81:AV82"/>
    <mergeCell ref="AW81:AW82"/>
    <mergeCell ref="AX81:AX82"/>
    <mergeCell ref="AU83:AU84"/>
    <mergeCell ref="AV83:AV84"/>
    <mergeCell ref="AW83:AW84"/>
    <mergeCell ref="AX83:AX84"/>
    <mergeCell ref="AU89:AU90"/>
    <mergeCell ref="AV89:AV90"/>
    <mergeCell ref="AW89:AW90"/>
    <mergeCell ref="AX89:AX90"/>
    <mergeCell ref="AU95:AU96"/>
    <mergeCell ref="AV95:AV96"/>
    <mergeCell ref="AW95:AW96"/>
    <mergeCell ref="AX95:AX96"/>
    <mergeCell ref="AQ91:AQ92"/>
    <mergeCell ref="AN93:AN94"/>
    <mergeCell ref="AO93:AO94"/>
    <mergeCell ref="AP93:AP94"/>
    <mergeCell ref="AQ93:AQ94"/>
    <mergeCell ref="AN95:AN96"/>
    <mergeCell ref="AO95:AO96"/>
    <mergeCell ref="AP95:AP96"/>
    <mergeCell ref="AQ95:AQ96"/>
    <mergeCell ref="AQ83:AQ84"/>
    <mergeCell ref="AN85:AN86"/>
    <mergeCell ref="AO85:AO86"/>
    <mergeCell ref="AP85:AP86"/>
    <mergeCell ref="AQ85:AQ86"/>
    <mergeCell ref="AN87:AN88"/>
    <mergeCell ref="AO87:AO88"/>
    <mergeCell ref="AP87:AP88"/>
    <mergeCell ref="AQ87:AQ88"/>
    <mergeCell ref="AQ89:AQ90"/>
    <mergeCell ref="AH97:AH98"/>
    <mergeCell ref="AI97:AI98"/>
    <mergeCell ref="AJ97:AJ98"/>
    <mergeCell ref="AH99:AH100"/>
    <mergeCell ref="AI99:AI100"/>
    <mergeCell ref="AJ99:AJ100"/>
    <mergeCell ref="AN81:AN82"/>
    <mergeCell ref="AO81:AO82"/>
    <mergeCell ref="AP81:AP82"/>
    <mergeCell ref="AN83:AN84"/>
    <mergeCell ref="AO83:AO84"/>
    <mergeCell ref="AP83:AP84"/>
    <mergeCell ref="AN89:AN90"/>
    <mergeCell ref="AO89:AO90"/>
    <mergeCell ref="AP89:AP90"/>
    <mergeCell ref="AN91:AN92"/>
    <mergeCell ref="AO91:AO92"/>
    <mergeCell ref="AP91:AP92"/>
    <mergeCell ref="AN97:AN98"/>
    <mergeCell ref="AO97:AO98"/>
    <mergeCell ref="AP97:AP98"/>
    <mergeCell ref="AH91:AH92"/>
    <mergeCell ref="AI91:AI92"/>
    <mergeCell ref="AJ91:AJ92"/>
    <mergeCell ref="AH93:AH94"/>
    <mergeCell ref="AI93:AI94"/>
    <mergeCell ref="AJ93:AJ94"/>
    <mergeCell ref="AH95:AH96"/>
    <mergeCell ref="AI95:AI96"/>
    <mergeCell ref="AJ95:AJ96"/>
    <mergeCell ref="AH83:AH84"/>
    <mergeCell ref="AI83:AI84"/>
    <mergeCell ref="AJ83:AJ84"/>
    <mergeCell ref="AH85:AH86"/>
    <mergeCell ref="AI85:AI86"/>
    <mergeCell ref="AJ85:AJ86"/>
    <mergeCell ref="AH87:AH88"/>
    <mergeCell ref="AI87:AI88"/>
    <mergeCell ref="AJ87:AJ88"/>
    <mergeCell ref="AJ89:AJ90"/>
    <mergeCell ref="AC97:AC98"/>
    <mergeCell ref="AD97:AD98"/>
    <mergeCell ref="N99:N100"/>
    <mergeCell ref="O99:O100"/>
    <mergeCell ref="Q99:Q100"/>
    <mergeCell ref="R99:R100"/>
    <mergeCell ref="U99:U100"/>
    <mergeCell ref="V99:V100"/>
    <mergeCell ref="W99:W100"/>
    <mergeCell ref="X99:X100"/>
    <mergeCell ref="AB99:AB100"/>
    <mergeCell ref="AC99:AC100"/>
    <mergeCell ref="AD99:AD100"/>
    <mergeCell ref="N97:N98"/>
    <mergeCell ref="O97:O98"/>
    <mergeCell ref="Q97:Q98"/>
    <mergeCell ref="R97:R98"/>
    <mergeCell ref="U97:U98"/>
    <mergeCell ref="V97:V98"/>
    <mergeCell ref="W97:W98"/>
    <mergeCell ref="X97:X98"/>
    <mergeCell ref="AB97:AB98"/>
    <mergeCell ref="AC91:AC92"/>
    <mergeCell ref="AD91:AD92"/>
    <mergeCell ref="N93:N94"/>
    <mergeCell ref="O93:O94"/>
    <mergeCell ref="Q93:Q94"/>
    <mergeCell ref="R93:R94"/>
    <mergeCell ref="U93:U94"/>
    <mergeCell ref="V93:V94"/>
    <mergeCell ref="W93:W94"/>
    <mergeCell ref="X93:X94"/>
    <mergeCell ref="AB93:AB94"/>
    <mergeCell ref="AC93:AC94"/>
    <mergeCell ref="AD93:AD94"/>
    <mergeCell ref="N91:N92"/>
    <mergeCell ref="O91:O92"/>
    <mergeCell ref="Q91:Q92"/>
    <mergeCell ref="R91:R92"/>
    <mergeCell ref="U91:U92"/>
    <mergeCell ref="V91:V92"/>
    <mergeCell ref="W91:W92"/>
    <mergeCell ref="X91:X92"/>
    <mergeCell ref="AB91:AB92"/>
    <mergeCell ref="P93:P94"/>
    <mergeCell ref="S93:S94"/>
    <mergeCell ref="N89:N90"/>
    <mergeCell ref="O89:O90"/>
    <mergeCell ref="Q89:Q90"/>
    <mergeCell ref="R89:R90"/>
    <mergeCell ref="U89:U90"/>
    <mergeCell ref="V89:V90"/>
    <mergeCell ref="W89:W90"/>
    <mergeCell ref="X89:X90"/>
    <mergeCell ref="AB89:AB90"/>
    <mergeCell ref="P89:P90"/>
    <mergeCell ref="S89:S90"/>
    <mergeCell ref="T89:T90"/>
    <mergeCell ref="Y89:Y90"/>
    <mergeCell ref="Z89:Z90"/>
    <mergeCell ref="AA89:AA90"/>
    <mergeCell ref="N87:N88"/>
    <mergeCell ref="O87:O88"/>
    <mergeCell ref="Q87:Q88"/>
    <mergeCell ref="R87:R88"/>
    <mergeCell ref="U87:U88"/>
    <mergeCell ref="V87:V88"/>
    <mergeCell ref="W87:W88"/>
    <mergeCell ref="X87:X88"/>
    <mergeCell ref="AB87:AB88"/>
    <mergeCell ref="AB83:AB84"/>
    <mergeCell ref="AC83:AC84"/>
    <mergeCell ref="AD83:AD84"/>
    <mergeCell ref="N85:N86"/>
    <mergeCell ref="O85:O86"/>
    <mergeCell ref="Q85:Q86"/>
    <mergeCell ref="R85:R86"/>
    <mergeCell ref="U85:U86"/>
    <mergeCell ref="V85:V86"/>
    <mergeCell ref="W85:W86"/>
    <mergeCell ref="X85:X86"/>
    <mergeCell ref="AB85:AB86"/>
    <mergeCell ref="AC85:AC86"/>
    <mergeCell ref="AD85:AD86"/>
    <mergeCell ref="Z83:Z84"/>
    <mergeCell ref="W81:W82"/>
    <mergeCell ref="X81:X82"/>
    <mergeCell ref="N83:N84"/>
    <mergeCell ref="O83:O84"/>
    <mergeCell ref="Q83:Q84"/>
    <mergeCell ref="R83:R84"/>
    <mergeCell ref="U83:U84"/>
    <mergeCell ref="V83:V84"/>
    <mergeCell ref="W83:W84"/>
    <mergeCell ref="X83:X84"/>
    <mergeCell ref="AP79:AP80"/>
    <mergeCell ref="AQ79:AQ80"/>
    <mergeCell ref="AU79:AU80"/>
    <mergeCell ref="AV79:AV80"/>
    <mergeCell ref="AX79:AX80"/>
    <mergeCell ref="AY79:AY80"/>
    <mergeCell ref="AW79:AW80"/>
    <mergeCell ref="AB81:AB82"/>
    <mergeCell ref="AC81:AC82"/>
    <mergeCell ref="AD81:AD82"/>
    <mergeCell ref="AH81:AH82"/>
    <mergeCell ref="AI81:AI82"/>
    <mergeCell ref="AJ81:AJ82"/>
    <mergeCell ref="AQ81:AQ82"/>
    <mergeCell ref="AY81:AY82"/>
    <mergeCell ref="AT79:AT80"/>
    <mergeCell ref="AS79:AS80"/>
    <mergeCell ref="X79:X80"/>
    <mergeCell ref="AB79:AB80"/>
    <mergeCell ref="AC79:AC80"/>
    <mergeCell ref="AD79:AD80"/>
    <mergeCell ref="AI79:AI80"/>
    <mergeCell ref="AH79:AH80"/>
    <mergeCell ref="AJ79:AJ80"/>
    <mergeCell ref="AN79:AN80"/>
    <mergeCell ref="AO79:AO80"/>
    <mergeCell ref="AM79:AM80"/>
    <mergeCell ref="AW64:AW65"/>
    <mergeCell ref="AX64:AX65"/>
    <mergeCell ref="AN64:AN65"/>
    <mergeCell ref="AO64:AO65"/>
    <mergeCell ref="AQ64:AQ65"/>
    <mergeCell ref="AP7:AP8"/>
    <mergeCell ref="AP64:AP65"/>
    <mergeCell ref="AT7:AT8"/>
    <mergeCell ref="AV7:AV8"/>
    <mergeCell ref="AW7:AW8"/>
    <mergeCell ref="AX7:AX8"/>
    <mergeCell ref="AL5:AX5"/>
    <mergeCell ref="L5:Y5"/>
    <mergeCell ref="K64:K65"/>
    <mergeCell ref="E62:K63"/>
    <mergeCell ref="L63:R63"/>
    <mergeCell ref="R64:R65"/>
    <mergeCell ref="U64:U65"/>
    <mergeCell ref="V64:V65"/>
    <mergeCell ref="W64:W65"/>
    <mergeCell ref="X64:X65"/>
    <mergeCell ref="AB64:AB65"/>
    <mergeCell ref="AC64:AC65"/>
    <mergeCell ref="AD64:AD65"/>
    <mergeCell ref="AH64:AH65"/>
    <mergeCell ref="AI64:AI65"/>
    <mergeCell ref="AJ64:AJ65"/>
    <mergeCell ref="G64:G65"/>
    <mergeCell ref="Z5:AK5"/>
    <mergeCell ref="L7:L8"/>
    <mergeCell ref="AF7:AF8"/>
    <mergeCell ref="AK7:AK8"/>
    <mergeCell ref="M7:M8"/>
    <mergeCell ref="P7:P8"/>
    <mergeCell ref="S7:S8"/>
    <mergeCell ref="AZ93:AZ94"/>
    <mergeCell ref="AZ95:AZ96"/>
    <mergeCell ref="AZ97:AZ98"/>
    <mergeCell ref="AZ99:AZ100"/>
    <mergeCell ref="B14:AZ14"/>
    <mergeCell ref="B34:AZ34"/>
    <mergeCell ref="AZ79:AZ80"/>
    <mergeCell ref="AZ81:AZ82"/>
    <mergeCell ref="AZ83:AZ84"/>
    <mergeCell ref="AZ85:AZ86"/>
    <mergeCell ref="AZ87:AZ88"/>
    <mergeCell ref="AZ89:AZ90"/>
    <mergeCell ref="AZ91:AZ92"/>
    <mergeCell ref="D95:D96"/>
    <mergeCell ref="D97:D98"/>
    <mergeCell ref="AS87:AS88"/>
    <mergeCell ref="AR85:AR86"/>
    <mergeCell ref="AR91:AR92"/>
    <mergeCell ref="AL83:AL84"/>
    <mergeCell ref="B66:AZ66"/>
    <mergeCell ref="AY62:AY65"/>
    <mergeCell ref="AU64:AU65"/>
    <mergeCell ref="AV64:AV65"/>
    <mergeCell ref="E89:E90"/>
    <mergeCell ref="F89:F90"/>
    <mergeCell ref="G89:G90"/>
    <mergeCell ref="G87:G88"/>
    <mergeCell ref="D91:D92"/>
    <mergeCell ref="AM83:AM84"/>
    <mergeCell ref="H79:H80"/>
    <mergeCell ref="I79:I80"/>
    <mergeCell ref="J79:J80"/>
    <mergeCell ref="H83:H84"/>
    <mergeCell ref="I83:I84"/>
    <mergeCell ref="J83:J84"/>
    <mergeCell ref="J81:J82"/>
    <mergeCell ref="AM81:AM82"/>
    <mergeCell ref="F87:F88"/>
    <mergeCell ref="E87:E88"/>
    <mergeCell ref="H91:H92"/>
    <mergeCell ref="I91:I92"/>
    <mergeCell ref="J91:J92"/>
    <mergeCell ref="E83:E84"/>
    <mergeCell ref="F83:F84"/>
    <mergeCell ref="G83:G84"/>
    <mergeCell ref="F81:F82"/>
    <mergeCell ref="H81:H82"/>
    <mergeCell ref="E91:E92"/>
    <mergeCell ref="B102:D102"/>
    <mergeCell ref="B103:C103"/>
    <mergeCell ref="B5:B8"/>
    <mergeCell ref="C5:C8"/>
    <mergeCell ref="D5:D8"/>
    <mergeCell ref="D83:D84"/>
    <mergeCell ref="E7:E8"/>
    <mergeCell ref="D79:D80"/>
    <mergeCell ref="I97:I98"/>
    <mergeCell ref="F7:F8"/>
    <mergeCell ref="D85:D86"/>
    <mergeCell ref="D87:D88"/>
    <mergeCell ref="D89:D90"/>
    <mergeCell ref="B45:C45"/>
    <mergeCell ref="G7:G8"/>
    <mergeCell ref="D81:D82"/>
    <mergeCell ref="E79:E80"/>
    <mergeCell ref="G79:G80"/>
    <mergeCell ref="F79:F80"/>
    <mergeCell ref="G81:G82"/>
    <mergeCell ref="E85:E86"/>
    <mergeCell ref="E81:E82"/>
    <mergeCell ref="H85:H86"/>
    <mergeCell ref="D93:D94"/>
    <mergeCell ref="D99:D100"/>
    <mergeCell ref="F64:F65"/>
    <mergeCell ref="AS85:AS86"/>
    <mergeCell ref="AT85:AT86"/>
    <mergeCell ref="AS89:AS90"/>
    <mergeCell ref="AT89:AT90"/>
    <mergeCell ref="AT87:AT88"/>
    <mergeCell ref="T91:T92"/>
    <mergeCell ref="AT95:AT96"/>
    <mergeCell ref="AS95:AS96"/>
    <mergeCell ref="AR97:AR98"/>
    <mergeCell ref="AS97:AS98"/>
    <mergeCell ref="AT97:AT98"/>
    <mergeCell ref="H97:H98"/>
    <mergeCell ref="J97:J98"/>
    <mergeCell ref="H87:H88"/>
    <mergeCell ref="I87:I88"/>
    <mergeCell ref="J87:J88"/>
    <mergeCell ref="H95:H96"/>
    <mergeCell ref="I95:I96"/>
    <mergeCell ref="J95:J96"/>
    <mergeCell ref="AM97:AM98"/>
    <mergeCell ref="E93:E94"/>
    <mergeCell ref="AT81:AT82"/>
    <mergeCell ref="AT93:AT94"/>
    <mergeCell ref="AS93:AS94"/>
    <mergeCell ref="AM91:AM92"/>
    <mergeCell ref="AL91:AL92"/>
    <mergeCell ref="AF83:AF84"/>
    <mergeCell ref="AG83:AG84"/>
    <mergeCell ref="L81:L82"/>
    <mergeCell ref="M81:M82"/>
    <mergeCell ref="P81:P82"/>
    <mergeCell ref="S81:S82"/>
    <mergeCell ref="T81:T82"/>
    <mergeCell ref="L83:L84"/>
    <mergeCell ref="M83:M84"/>
    <mergeCell ref="P83:P84"/>
    <mergeCell ref="S83:S84"/>
    <mergeCell ref="AR81:AR82"/>
    <mergeCell ref="AS81:AS82"/>
    <mergeCell ref="AR83:AR84"/>
    <mergeCell ref="N81:N82"/>
    <mergeCell ref="O81:O82"/>
    <mergeCell ref="Q81:Q82"/>
    <mergeCell ref="R81:R82"/>
    <mergeCell ref="U81:U82"/>
    <mergeCell ref="V81:V82"/>
    <mergeCell ref="H93:H94"/>
    <mergeCell ref="I93:I94"/>
    <mergeCell ref="J93:J94"/>
    <mergeCell ref="AM93:AM94"/>
    <mergeCell ref="AR93:AR94"/>
    <mergeCell ref="AF95:AF96"/>
    <mergeCell ref="AG95:AG96"/>
    <mergeCell ref="AK95:AK96"/>
    <mergeCell ref="F85:F86"/>
    <mergeCell ref="G85:G86"/>
    <mergeCell ref="H89:H90"/>
    <mergeCell ref="I89:I90"/>
    <mergeCell ref="J89:J90"/>
    <mergeCell ref="AG85:AG86"/>
    <mergeCell ref="S85:S86"/>
    <mergeCell ref="T85:T86"/>
    <mergeCell ref="Y85:Y86"/>
    <mergeCell ref="Z85:Z86"/>
    <mergeCell ref="AA85:AA86"/>
    <mergeCell ref="AE85:AE86"/>
    <mergeCell ref="AF85:AF86"/>
    <mergeCell ref="L91:L92"/>
    <mergeCell ref="I85:I86"/>
    <mergeCell ref="J85:J86"/>
    <mergeCell ref="E95:E96"/>
    <mergeCell ref="F95:F96"/>
    <mergeCell ref="E97:E98"/>
    <mergeCell ref="F97:F98"/>
    <mergeCell ref="G97:G98"/>
    <mergeCell ref="G95:G96"/>
    <mergeCell ref="F91:F92"/>
    <mergeCell ref="G91:G92"/>
    <mergeCell ref="F93:F94"/>
    <mergeCell ref="G93:G94"/>
    <mergeCell ref="A5:A8"/>
    <mergeCell ref="O7:O8"/>
    <mergeCell ref="Q7:Q8"/>
    <mergeCell ref="AS64:AS65"/>
    <mergeCell ref="L62:Y62"/>
    <mergeCell ref="AT64:AT65"/>
    <mergeCell ref="A62:A65"/>
    <mergeCell ref="AA83:AA84"/>
    <mergeCell ref="AE83:AE84"/>
    <mergeCell ref="AK81:AK82"/>
    <mergeCell ref="AL81:AL82"/>
    <mergeCell ref="Y81:Y82"/>
    <mergeCell ref="AE79:AE80"/>
    <mergeCell ref="AF79:AF80"/>
    <mergeCell ref="AG79:AG80"/>
    <mergeCell ref="AR79:AR80"/>
    <mergeCell ref="B78:AZ78"/>
    <mergeCell ref="M79:M80"/>
    <mergeCell ref="S6:Y6"/>
    <mergeCell ref="Z6:AE6"/>
    <mergeCell ref="AF6:AK6"/>
    <mergeCell ref="T7:T8"/>
    <mergeCell ref="Y7:Y8"/>
    <mergeCell ref="AZ62:AZ65"/>
    <mergeCell ref="AS6:AX6"/>
    <mergeCell ref="AL6:AR6"/>
    <mergeCell ref="AL62:AX62"/>
    <mergeCell ref="S63:Y63"/>
    <mergeCell ref="Z63:AE63"/>
    <mergeCell ref="AL7:AL8"/>
    <mergeCell ref="AM7:AM8"/>
    <mergeCell ref="J7:J8"/>
    <mergeCell ref="Z62:AK62"/>
    <mergeCell ref="AS7:AS8"/>
    <mergeCell ref="AG7:AG8"/>
    <mergeCell ref="B9:AZ9"/>
    <mergeCell ref="AZ5:AZ8"/>
    <mergeCell ref="N7:N8"/>
    <mergeCell ref="H7:H8"/>
    <mergeCell ref="I7:I8"/>
    <mergeCell ref="AF63:AK63"/>
    <mergeCell ref="AL63:AR63"/>
    <mergeCell ref="AS63:AX63"/>
    <mergeCell ref="D62:D65"/>
    <mergeCell ref="Z7:Z8"/>
    <mergeCell ref="AA7:AA8"/>
    <mergeCell ref="AE7:AE8"/>
    <mergeCell ref="AR7:AR8"/>
    <mergeCell ref="AK64:AK65"/>
    <mergeCell ref="AL64:AL65"/>
    <mergeCell ref="AM64:AM65"/>
    <mergeCell ref="AR64:AR65"/>
    <mergeCell ref="I64:I65"/>
    <mergeCell ref="L64:L65"/>
    <mergeCell ref="M64:M65"/>
    <mergeCell ref="P64:P65"/>
    <mergeCell ref="S64:S65"/>
    <mergeCell ref="T64:T65"/>
    <mergeCell ref="N64:N65"/>
    <mergeCell ref="O64:O65"/>
    <mergeCell ref="Q64:Q65"/>
    <mergeCell ref="B62:B65"/>
    <mergeCell ref="C62:C65"/>
    <mergeCell ref="Z64:Z65"/>
    <mergeCell ref="AA64:AA65"/>
    <mergeCell ref="AE64:AE65"/>
    <mergeCell ref="AF64:AF65"/>
    <mergeCell ref="AG64:AG65"/>
    <mergeCell ref="Z81:Z82"/>
    <mergeCell ref="AA81:AA82"/>
    <mergeCell ref="AE81:AE82"/>
    <mergeCell ref="AF81:AF82"/>
    <mergeCell ref="AG81:AG82"/>
    <mergeCell ref="Z79:Z80"/>
    <mergeCell ref="AA79:AA80"/>
    <mergeCell ref="P79:P80"/>
    <mergeCell ref="S79:S80"/>
    <mergeCell ref="T79:T80"/>
    <mergeCell ref="Y79:Y80"/>
    <mergeCell ref="L79:L80"/>
    <mergeCell ref="J64:J65"/>
    <mergeCell ref="Y64:Y65"/>
    <mergeCell ref="E64:E65"/>
    <mergeCell ref="H64:H65"/>
    <mergeCell ref="I81:I82"/>
    <mergeCell ref="AK83:AK84"/>
    <mergeCell ref="AS83:AS84"/>
    <mergeCell ref="AT83:AT84"/>
    <mergeCell ref="L87:L88"/>
    <mergeCell ref="M87:M88"/>
    <mergeCell ref="P87:P88"/>
    <mergeCell ref="S87:S88"/>
    <mergeCell ref="T87:T88"/>
    <mergeCell ref="Y87:Y88"/>
    <mergeCell ref="Z87:Z88"/>
    <mergeCell ref="AA87:AA88"/>
    <mergeCell ref="AE87:AE88"/>
    <mergeCell ref="AF87:AF88"/>
    <mergeCell ref="AM85:AM86"/>
    <mergeCell ref="AL85:AL86"/>
    <mergeCell ref="AK85:AK86"/>
    <mergeCell ref="AG87:AG88"/>
    <mergeCell ref="AK87:AK88"/>
    <mergeCell ref="AL87:AL88"/>
    <mergeCell ref="AM87:AM88"/>
    <mergeCell ref="AR87:AR88"/>
    <mergeCell ref="P85:P86"/>
    <mergeCell ref="T83:T84"/>
    <mergeCell ref="Y83:Y84"/>
    <mergeCell ref="AK91:AK92"/>
    <mergeCell ref="AS91:AS92"/>
    <mergeCell ref="L85:L86"/>
    <mergeCell ref="M85:M86"/>
    <mergeCell ref="L89:L90"/>
    <mergeCell ref="M89:M90"/>
    <mergeCell ref="L93:L94"/>
    <mergeCell ref="M93:M94"/>
    <mergeCell ref="AK79:AK80"/>
    <mergeCell ref="AL79:AL80"/>
    <mergeCell ref="M91:M92"/>
    <mergeCell ref="P91:P92"/>
    <mergeCell ref="S91:S92"/>
    <mergeCell ref="AL89:AL90"/>
    <mergeCell ref="AM89:AM90"/>
    <mergeCell ref="AR89:AR90"/>
    <mergeCell ref="AK89:AK90"/>
    <mergeCell ref="N79:N80"/>
    <mergeCell ref="O79:O80"/>
    <mergeCell ref="Q79:Q80"/>
    <mergeCell ref="R79:R80"/>
    <mergeCell ref="U79:U80"/>
    <mergeCell ref="V79:V80"/>
    <mergeCell ref="W79:W80"/>
    <mergeCell ref="AE89:AE90"/>
    <mergeCell ref="AF89:AF90"/>
    <mergeCell ref="AG89:AG90"/>
    <mergeCell ref="AC87:AC88"/>
    <mergeCell ref="AD87:AD88"/>
    <mergeCell ref="AC89:AC90"/>
    <mergeCell ref="AD89:AD90"/>
    <mergeCell ref="AH89:AH90"/>
    <mergeCell ref="AI89:AI90"/>
    <mergeCell ref="AT91:AT92"/>
    <mergeCell ref="Y95:Y96"/>
    <mergeCell ref="Z95:Z96"/>
    <mergeCell ref="AA95:AA96"/>
    <mergeCell ref="AL97:AL98"/>
    <mergeCell ref="AF93:AF94"/>
    <mergeCell ref="AG93:AG94"/>
    <mergeCell ref="AE97:AE98"/>
    <mergeCell ref="AF97:AF98"/>
    <mergeCell ref="AG97:AG98"/>
    <mergeCell ref="AK93:AK94"/>
    <mergeCell ref="AK97:AK98"/>
    <mergeCell ref="Y97:Y98"/>
    <mergeCell ref="Z97:Z98"/>
    <mergeCell ref="AA97:AA98"/>
    <mergeCell ref="AL93:AL94"/>
    <mergeCell ref="AE93:AE94"/>
    <mergeCell ref="AE95:AE96"/>
    <mergeCell ref="Y91:Y92"/>
    <mergeCell ref="Z91:Z92"/>
    <mergeCell ref="AA91:AA92"/>
    <mergeCell ref="AE91:AE92"/>
    <mergeCell ref="AF91:AF92"/>
    <mergeCell ref="AG91:AG92"/>
    <mergeCell ref="T93:T94"/>
    <mergeCell ref="Y93:Y94"/>
    <mergeCell ref="Z93:Z94"/>
    <mergeCell ref="AA93:AA94"/>
    <mergeCell ref="P95:P96"/>
    <mergeCell ref="S95:S96"/>
    <mergeCell ref="T95:T96"/>
    <mergeCell ref="Q95:Q96"/>
    <mergeCell ref="R95:R96"/>
    <mergeCell ref="U95:U96"/>
    <mergeCell ref="V95:V96"/>
    <mergeCell ref="W95:W96"/>
    <mergeCell ref="X95:X96"/>
    <mergeCell ref="H99:H100"/>
    <mergeCell ref="I99:I100"/>
    <mergeCell ref="J99:J100"/>
    <mergeCell ref="E99:E100"/>
    <mergeCell ref="AL95:AL96"/>
    <mergeCell ref="AM95:AM96"/>
    <mergeCell ref="AR95:AR96"/>
    <mergeCell ref="P97:P98"/>
    <mergeCell ref="S97:S98"/>
    <mergeCell ref="T97:T98"/>
    <mergeCell ref="L97:L98"/>
    <mergeCell ref="M97:M98"/>
    <mergeCell ref="L95:L96"/>
    <mergeCell ref="M95:M96"/>
    <mergeCell ref="F99:F100"/>
    <mergeCell ref="G99:G100"/>
    <mergeCell ref="AR99:AR100"/>
    <mergeCell ref="AL99:AL100"/>
    <mergeCell ref="AM99:AM100"/>
    <mergeCell ref="N95:N96"/>
    <mergeCell ref="O95:O96"/>
    <mergeCell ref="AB95:AB96"/>
    <mergeCell ref="AC95:AC96"/>
    <mergeCell ref="AD95:AD96"/>
    <mergeCell ref="AK99:AK100"/>
    <mergeCell ref="AS99:AS100"/>
    <mergeCell ref="AT99:AT100"/>
    <mergeCell ref="L99:L100"/>
    <mergeCell ref="M99:M100"/>
    <mergeCell ref="P99:P100"/>
    <mergeCell ref="S99:S100"/>
    <mergeCell ref="T99:T100"/>
    <mergeCell ref="Y99:Y100"/>
    <mergeCell ref="Z99:Z100"/>
    <mergeCell ref="AA99:AA100"/>
    <mergeCell ref="AE99:AE100"/>
    <mergeCell ref="B106:G106"/>
    <mergeCell ref="A47:J47"/>
    <mergeCell ref="A107:J107"/>
    <mergeCell ref="AY5:AY8"/>
    <mergeCell ref="AC7:AC8"/>
    <mergeCell ref="AD7:AD8"/>
    <mergeCell ref="AH7:AH8"/>
    <mergeCell ref="AI7:AI8"/>
    <mergeCell ref="AJ7:AJ8"/>
    <mergeCell ref="AN7:AN8"/>
    <mergeCell ref="AO7:AO8"/>
    <mergeCell ref="AQ7:AQ8"/>
    <mergeCell ref="AU7:AU8"/>
    <mergeCell ref="K7:K8"/>
    <mergeCell ref="E5:K6"/>
    <mergeCell ref="L6:R6"/>
    <mergeCell ref="R7:R8"/>
    <mergeCell ref="U7:U8"/>
    <mergeCell ref="V7:V8"/>
    <mergeCell ref="W7:W8"/>
    <mergeCell ref="X7:X8"/>
    <mergeCell ref="AB7:AB8"/>
    <mergeCell ref="AF99:AF100"/>
    <mergeCell ref="AG99:AG100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38" fitToHeight="2" pageOrder="overThenDown" orientation="landscape" horizontalDpi="300" verticalDpi="300" r:id="rId1"/>
  <rowBreaks count="1" manualBreakCount="1">
    <brk id="56" max="5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3"/>
  <sheetViews>
    <sheetView tabSelected="1" view="pageBreakPreview" topLeftCell="A97" zoomScale="80" zoomScaleNormal="80" zoomScaleSheetLayoutView="80" workbookViewId="0">
      <selection activeCell="AT82" sqref="AT82:AT83"/>
    </sheetView>
  </sheetViews>
  <sheetFormatPr defaultColWidth="7.6640625" defaultRowHeight="15.6" x14ac:dyDescent="0.3"/>
  <cols>
    <col min="1" max="1" width="5.88671875" style="2" customWidth="1"/>
    <col min="2" max="2" width="17" style="1" customWidth="1"/>
    <col min="3" max="3" width="40.5546875" style="71" customWidth="1"/>
    <col min="4" max="4" width="6.44140625" style="1" customWidth="1"/>
    <col min="5" max="5" width="6.33203125" style="1" customWidth="1"/>
    <col min="6" max="51" width="5.33203125" style="1" customWidth="1"/>
    <col min="52" max="52" width="8.6640625" style="1" customWidth="1"/>
    <col min="53" max="56" width="7.6640625" style="1" hidden="1" customWidth="1"/>
    <col min="57" max="57" width="7" style="1" hidden="1" customWidth="1"/>
    <col min="58" max="61" width="7.6640625" style="1" hidden="1" customWidth="1"/>
    <col min="62" max="62" width="2.33203125" style="1" customWidth="1"/>
    <col min="63" max="16384" width="7.6640625" style="1"/>
  </cols>
  <sheetData>
    <row r="1" spans="1:188" s="36" customFormat="1" ht="16.2" thickTop="1" x14ac:dyDescent="0.3">
      <c r="A1" s="31" t="s">
        <v>216</v>
      </c>
      <c r="B1" s="32"/>
      <c r="C1" s="6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4"/>
      <c r="GF1" s="35"/>
    </row>
    <row r="2" spans="1:188" s="36" customFormat="1" x14ac:dyDescent="0.3">
      <c r="A2" s="37" t="s">
        <v>218</v>
      </c>
      <c r="B2" s="38"/>
      <c r="C2" s="6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9"/>
      <c r="BW2" s="34"/>
      <c r="BX2" s="34"/>
      <c r="BY2" s="34"/>
      <c r="BZ2" s="34"/>
      <c r="CA2" s="39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5"/>
    </row>
    <row r="3" spans="1:188" s="36" customFormat="1" x14ac:dyDescent="0.3">
      <c r="A3" s="37" t="s">
        <v>217</v>
      </c>
      <c r="B3" s="38"/>
      <c r="C3" s="6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5"/>
    </row>
    <row r="4" spans="1:188" s="36" customFormat="1" x14ac:dyDescent="0.3">
      <c r="A4" s="40"/>
      <c r="B4" s="41"/>
      <c r="C4" s="6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34"/>
      <c r="GF4" s="35"/>
    </row>
    <row r="5" spans="1:188" s="3" customFormat="1" ht="28.2" customHeight="1" x14ac:dyDescent="0.3">
      <c r="A5" s="105" t="s">
        <v>188</v>
      </c>
      <c r="B5" s="104" t="s">
        <v>32</v>
      </c>
      <c r="C5" s="107" t="s">
        <v>0</v>
      </c>
      <c r="D5" s="106" t="s">
        <v>1</v>
      </c>
      <c r="E5" s="87" t="s">
        <v>2</v>
      </c>
      <c r="F5" s="88"/>
      <c r="G5" s="88"/>
      <c r="H5" s="88"/>
      <c r="I5" s="88"/>
      <c r="J5" s="88"/>
      <c r="K5" s="89"/>
      <c r="L5" s="123" t="s">
        <v>34</v>
      </c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07" t="s">
        <v>35</v>
      </c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 t="s">
        <v>36</v>
      </c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78" t="s">
        <v>236</v>
      </c>
      <c r="AZ5" s="78" t="s">
        <v>237</v>
      </c>
    </row>
    <row r="6" spans="1:188" s="3" customFormat="1" ht="28.2" customHeight="1" x14ac:dyDescent="0.3">
      <c r="A6" s="105"/>
      <c r="B6" s="104"/>
      <c r="C6" s="107"/>
      <c r="D6" s="106"/>
      <c r="E6" s="90"/>
      <c r="F6" s="91"/>
      <c r="G6" s="91"/>
      <c r="H6" s="91"/>
      <c r="I6" s="91"/>
      <c r="J6" s="91"/>
      <c r="K6" s="92"/>
      <c r="L6" s="93" t="s">
        <v>190</v>
      </c>
      <c r="M6" s="94"/>
      <c r="N6" s="94"/>
      <c r="O6" s="94"/>
      <c r="P6" s="94"/>
      <c r="Q6" s="94"/>
      <c r="R6" s="95"/>
      <c r="S6" s="111" t="s">
        <v>191</v>
      </c>
      <c r="T6" s="111"/>
      <c r="U6" s="111"/>
      <c r="V6" s="111"/>
      <c r="W6" s="111"/>
      <c r="X6" s="111"/>
      <c r="Y6" s="111"/>
      <c r="Z6" s="107" t="s">
        <v>192</v>
      </c>
      <c r="AA6" s="107"/>
      <c r="AB6" s="107"/>
      <c r="AC6" s="107"/>
      <c r="AD6" s="107"/>
      <c r="AE6" s="107"/>
      <c r="AF6" s="105" t="s">
        <v>193</v>
      </c>
      <c r="AG6" s="105"/>
      <c r="AH6" s="105"/>
      <c r="AI6" s="105"/>
      <c r="AJ6" s="105"/>
      <c r="AK6" s="105"/>
      <c r="AL6" s="107" t="s">
        <v>194</v>
      </c>
      <c r="AM6" s="107"/>
      <c r="AN6" s="107"/>
      <c r="AO6" s="107"/>
      <c r="AP6" s="107"/>
      <c r="AQ6" s="107"/>
      <c r="AR6" s="107"/>
      <c r="AS6" s="105" t="s">
        <v>195</v>
      </c>
      <c r="AT6" s="105"/>
      <c r="AU6" s="105"/>
      <c r="AV6" s="105"/>
      <c r="AW6" s="105"/>
      <c r="AX6" s="105"/>
      <c r="AY6" s="79"/>
      <c r="AZ6" s="79"/>
    </row>
    <row r="7" spans="1:188" ht="15" customHeight="1" x14ac:dyDescent="0.3">
      <c r="A7" s="105"/>
      <c r="B7" s="104"/>
      <c r="C7" s="107"/>
      <c r="D7" s="106"/>
      <c r="E7" s="106" t="s">
        <v>3</v>
      </c>
      <c r="F7" s="106" t="s">
        <v>4</v>
      </c>
      <c r="G7" s="84" t="s">
        <v>219</v>
      </c>
      <c r="H7" s="84" t="s">
        <v>220</v>
      </c>
      <c r="I7" s="84" t="s">
        <v>221</v>
      </c>
      <c r="J7" s="81" t="s">
        <v>222</v>
      </c>
      <c r="K7" s="143" t="s">
        <v>224</v>
      </c>
      <c r="L7" s="106" t="s">
        <v>4</v>
      </c>
      <c r="M7" s="84" t="s">
        <v>219</v>
      </c>
      <c r="N7" s="84" t="s">
        <v>220</v>
      </c>
      <c r="O7" s="81" t="s">
        <v>222</v>
      </c>
      <c r="P7" s="143" t="s">
        <v>224</v>
      </c>
      <c r="Q7" s="82" t="s">
        <v>33</v>
      </c>
      <c r="R7" s="82" t="s">
        <v>225</v>
      </c>
      <c r="S7" s="106" t="s">
        <v>4</v>
      </c>
      <c r="T7" s="84" t="s">
        <v>219</v>
      </c>
      <c r="U7" s="84" t="s">
        <v>220</v>
      </c>
      <c r="V7" s="81" t="s">
        <v>222</v>
      </c>
      <c r="W7" s="143" t="s">
        <v>224</v>
      </c>
      <c r="X7" s="82" t="s">
        <v>33</v>
      </c>
      <c r="Y7" s="82" t="s">
        <v>225</v>
      </c>
      <c r="Z7" s="106" t="s">
        <v>4</v>
      </c>
      <c r="AA7" s="84" t="s">
        <v>219</v>
      </c>
      <c r="AB7" s="84" t="s">
        <v>220</v>
      </c>
      <c r="AC7" s="81" t="s">
        <v>222</v>
      </c>
      <c r="AD7" s="82" t="s">
        <v>33</v>
      </c>
      <c r="AE7" s="82" t="s">
        <v>225</v>
      </c>
      <c r="AF7" s="106" t="s">
        <v>4</v>
      </c>
      <c r="AG7" s="84" t="s">
        <v>219</v>
      </c>
      <c r="AH7" s="84" t="s">
        <v>220</v>
      </c>
      <c r="AI7" s="81" t="s">
        <v>222</v>
      </c>
      <c r="AJ7" s="82" t="s">
        <v>33</v>
      </c>
      <c r="AK7" s="82" t="s">
        <v>225</v>
      </c>
      <c r="AL7" s="106" t="s">
        <v>4</v>
      </c>
      <c r="AM7" s="84" t="s">
        <v>219</v>
      </c>
      <c r="AN7" s="84" t="s">
        <v>220</v>
      </c>
      <c r="AO7" s="85" t="s">
        <v>226</v>
      </c>
      <c r="AP7" s="78" t="s">
        <v>240</v>
      </c>
      <c r="AQ7" s="82" t="s">
        <v>33</v>
      </c>
      <c r="AR7" s="82" t="s">
        <v>225</v>
      </c>
      <c r="AS7" s="106" t="s">
        <v>4</v>
      </c>
      <c r="AT7" s="84" t="s">
        <v>219</v>
      </c>
      <c r="AU7" s="84" t="s">
        <v>220</v>
      </c>
      <c r="AV7" s="85" t="s">
        <v>226</v>
      </c>
      <c r="AW7" s="82" t="s">
        <v>33</v>
      </c>
      <c r="AX7" s="82" t="s">
        <v>225</v>
      </c>
      <c r="AY7" s="79"/>
      <c r="AZ7" s="79"/>
    </row>
    <row r="8" spans="1:188" ht="114.9" customHeight="1" x14ac:dyDescent="0.3">
      <c r="A8" s="105"/>
      <c r="B8" s="104"/>
      <c r="C8" s="107"/>
      <c r="D8" s="106"/>
      <c r="E8" s="106"/>
      <c r="F8" s="106"/>
      <c r="G8" s="84"/>
      <c r="H8" s="84"/>
      <c r="I8" s="84"/>
      <c r="J8" s="81"/>
      <c r="K8" s="144"/>
      <c r="L8" s="106"/>
      <c r="M8" s="84"/>
      <c r="N8" s="84"/>
      <c r="O8" s="81"/>
      <c r="P8" s="144"/>
      <c r="Q8" s="83"/>
      <c r="R8" s="83"/>
      <c r="S8" s="106"/>
      <c r="T8" s="84"/>
      <c r="U8" s="84"/>
      <c r="V8" s="81"/>
      <c r="W8" s="144"/>
      <c r="X8" s="83"/>
      <c r="Y8" s="83"/>
      <c r="Z8" s="106"/>
      <c r="AA8" s="84"/>
      <c r="AB8" s="84"/>
      <c r="AC8" s="81"/>
      <c r="AD8" s="83"/>
      <c r="AE8" s="83"/>
      <c r="AF8" s="106"/>
      <c r="AG8" s="84"/>
      <c r="AH8" s="84"/>
      <c r="AI8" s="81"/>
      <c r="AJ8" s="83"/>
      <c r="AK8" s="83"/>
      <c r="AL8" s="106"/>
      <c r="AM8" s="84"/>
      <c r="AN8" s="84"/>
      <c r="AO8" s="86"/>
      <c r="AP8" s="80"/>
      <c r="AQ8" s="83"/>
      <c r="AR8" s="83"/>
      <c r="AS8" s="106"/>
      <c r="AT8" s="84"/>
      <c r="AU8" s="84"/>
      <c r="AV8" s="86"/>
      <c r="AW8" s="83"/>
      <c r="AX8" s="83"/>
      <c r="AY8" s="80"/>
      <c r="AZ8" s="80"/>
    </row>
    <row r="9" spans="1:188" ht="28.2" customHeight="1" x14ac:dyDescent="0.3">
      <c r="A9" s="55"/>
      <c r="B9" s="108" t="s">
        <v>196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10"/>
    </row>
    <row r="10" spans="1:188" ht="35.1" customHeight="1" x14ac:dyDescent="0.3">
      <c r="A10" s="6">
        <v>1</v>
      </c>
      <c r="B10" s="7" t="s">
        <v>129</v>
      </c>
      <c r="C10" s="24" t="s">
        <v>5</v>
      </c>
      <c r="D10" s="53" t="s">
        <v>202</v>
      </c>
      <c r="E10" s="54">
        <v>30</v>
      </c>
      <c r="F10" s="54">
        <v>30</v>
      </c>
      <c r="G10" s="54"/>
      <c r="H10" s="54"/>
      <c r="I10" s="54"/>
      <c r="J10" s="54"/>
      <c r="K10" s="54"/>
      <c r="L10" s="8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3">
        <v>30</v>
      </c>
      <c r="AA10" s="53"/>
      <c r="AB10" s="53"/>
      <c r="AC10" s="53"/>
      <c r="AD10" s="53">
        <v>2</v>
      </c>
      <c r="AE10" s="53" t="s">
        <v>202</v>
      </c>
      <c r="AF10" s="54"/>
      <c r="AG10" s="54"/>
      <c r="AH10" s="54"/>
      <c r="AI10" s="54"/>
      <c r="AJ10" s="54"/>
      <c r="AK10" s="54"/>
      <c r="AL10" s="53"/>
      <c r="AM10" s="9"/>
      <c r="AN10" s="9"/>
      <c r="AO10" s="9"/>
      <c r="AP10" s="9"/>
      <c r="AQ10" s="9"/>
      <c r="AR10" s="9"/>
      <c r="AS10" s="11"/>
      <c r="AT10" s="11"/>
      <c r="AU10" s="11"/>
      <c r="AV10" s="11"/>
      <c r="AW10" s="11"/>
      <c r="AX10" s="11"/>
      <c r="AY10" s="53">
        <f>SUM(Q10,X10,AD10,AJ10,AQ10,AW10)</f>
        <v>2</v>
      </c>
      <c r="AZ10" s="9"/>
    </row>
    <row r="11" spans="1:188" ht="20.100000000000001" customHeight="1" x14ac:dyDescent="0.3">
      <c r="A11" s="6">
        <v>2</v>
      </c>
      <c r="B11" s="7" t="s">
        <v>130</v>
      </c>
      <c r="C11" s="66" t="s">
        <v>6</v>
      </c>
      <c r="D11" s="53" t="s">
        <v>201</v>
      </c>
      <c r="E11" s="54">
        <v>120</v>
      </c>
      <c r="F11" s="54"/>
      <c r="G11" s="54"/>
      <c r="H11" s="54"/>
      <c r="I11" s="54"/>
      <c r="J11" s="54">
        <v>120</v>
      </c>
      <c r="K11" s="54"/>
      <c r="L11" s="8"/>
      <c r="M11" s="53"/>
      <c r="N11" s="53"/>
      <c r="O11" s="53">
        <v>30</v>
      </c>
      <c r="P11" s="53"/>
      <c r="Q11" s="53">
        <v>2</v>
      </c>
      <c r="R11" s="53" t="s">
        <v>201</v>
      </c>
      <c r="S11" s="54"/>
      <c r="T11" s="54"/>
      <c r="U11" s="54"/>
      <c r="V11" s="54">
        <v>30</v>
      </c>
      <c r="W11" s="54"/>
      <c r="X11" s="54">
        <v>2</v>
      </c>
      <c r="Y11" s="54" t="s">
        <v>201</v>
      </c>
      <c r="Z11" s="53"/>
      <c r="AA11" s="53"/>
      <c r="AB11" s="53"/>
      <c r="AC11" s="53">
        <v>30</v>
      </c>
      <c r="AD11" s="53">
        <v>2</v>
      </c>
      <c r="AE11" s="53" t="s">
        <v>201</v>
      </c>
      <c r="AF11" s="54"/>
      <c r="AG11" s="54"/>
      <c r="AH11" s="54"/>
      <c r="AI11" s="54">
        <v>30</v>
      </c>
      <c r="AJ11" s="54">
        <v>2</v>
      </c>
      <c r="AK11" s="54" t="s">
        <v>201</v>
      </c>
      <c r="AL11" s="53"/>
      <c r="AM11" s="9"/>
      <c r="AN11" s="9"/>
      <c r="AO11" s="9"/>
      <c r="AP11" s="9"/>
      <c r="AQ11" s="9"/>
      <c r="AR11" s="9"/>
      <c r="AS11" s="11"/>
      <c r="AT11" s="11"/>
      <c r="AU11" s="11"/>
      <c r="AV11" s="11"/>
      <c r="AW11" s="11"/>
      <c r="AX11" s="11"/>
      <c r="AY11" s="53">
        <f>SUM(Q11,X11,AD11,AJ11,AQ11,AW11)</f>
        <v>8</v>
      </c>
      <c r="AZ11" s="9"/>
    </row>
    <row r="12" spans="1:188" ht="20.100000000000001" customHeight="1" x14ac:dyDescent="0.3">
      <c r="A12" s="6">
        <v>3</v>
      </c>
      <c r="B12" s="7" t="s">
        <v>131</v>
      </c>
      <c r="C12" s="66" t="s">
        <v>7</v>
      </c>
      <c r="D12" s="53" t="s">
        <v>201</v>
      </c>
      <c r="E12" s="54">
        <v>60</v>
      </c>
      <c r="F12" s="54"/>
      <c r="G12" s="54"/>
      <c r="H12" s="54"/>
      <c r="I12" s="54"/>
      <c r="J12" s="54"/>
      <c r="K12" s="54">
        <v>60</v>
      </c>
      <c r="L12" s="8"/>
      <c r="M12" s="53"/>
      <c r="N12" s="53"/>
      <c r="O12" s="53"/>
      <c r="P12" s="53">
        <v>30</v>
      </c>
      <c r="Q12" s="53"/>
      <c r="R12" s="53" t="s">
        <v>201</v>
      </c>
      <c r="S12" s="54"/>
      <c r="T12" s="54"/>
      <c r="U12" s="54"/>
      <c r="V12" s="54"/>
      <c r="W12" s="54">
        <v>30</v>
      </c>
      <c r="X12" s="54"/>
      <c r="Y12" s="54" t="s">
        <v>201</v>
      </c>
      <c r="Z12" s="53"/>
      <c r="AA12" s="53"/>
      <c r="AB12" s="53"/>
      <c r="AC12" s="53"/>
      <c r="AD12" s="53"/>
      <c r="AE12" s="53"/>
      <c r="AF12" s="54"/>
      <c r="AG12" s="54"/>
      <c r="AH12" s="54"/>
      <c r="AI12" s="54"/>
      <c r="AJ12" s="54"/>
      <c r="AK12" s="54"/>
      <c r="AL12" s="53"/>
      <c r="AM12" s="9"/>
      <c r="AN12" s="9"/>
      <c r="AO12" s="9"/>
      <c r="AP12" s="9"/>
      <c r="AQ12" s="9"/>
      <c r="AR12" s="9"/>
      <c r="AS12" s="11"/>
      <c r="AT12" s="11"/>
      <c r="AU12" s="11"/>
      <c r="AV12" s="11"/>
      <c r="AW12" s="11"/>
      <c r="AX12" s="11"/>
      <c r="AY12" s="53">
        <f>SUM(Q12,X12,AD12,AJ12,AQ12,AW12)</f>
        <v>0</v>
      </c>
      <c r="AZ12" s="9"/>
    </row>
    <row r="13" spans="1:188" ht="28.2" customHeight="1" x14ac:dyDescent="0.3">
      <c r="A13" s="55"/>
      <c r="B13" s="11"/>
      <c r="C13" s="14" t="s">
        <v>174</v>
      </c>
      <c r="D13" s="54"/>
      <c r="E13" s="13">
        <f t="shared" ref="E13:AZ13" si="0">SUM(E10:E12)</f>
        <v>210</v>
      </c>
      <c r="F13" s="13">
        <f t="shared" si="0"/>
        <v>30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120</v>
      </c>
      <c r="K13" s="13">
        <f t="shared" si="0"/>
        <v>60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0"/>
        <v>30</v>
      </c>
      <c r="P13" s="13">
        <f t="shared" si="0"/>
        <v>30</v>
      </c>
      <c r="Q13" s="13">
        <f t="shared" si="0"/>
        <v>2</v>
      </c>
      <c r="R13" s="49"/>
      <c r="S13" s="13">
        <f t="shared" si="0"/>
        <v>0</v>
      </c>
      <c r="T13" s="13">
        <f t="shared" si="0"/>
        <v>0</v>
      </c>
      <c r="U13" s="13">
        <f t="shared" si="0"/>
        <v>0</v>
      </c>
      <c r="V13" s="13">
        <f t="shared" si="0"/>
        <v>30</v>
      </c>
      <c r="W13" s="13">
        <f t="shared" si="0"/>
        <v>30</v>
      </c>
      <c r="X13" s="13">
        <f t="shared" si="0"/>
        <v>2</v>
      </c>
      <c r="Y13" s="49"/>
      <c r="Z13" s="13">
        <f t="shared" si="0"/>
        <v>30</v>
      </c>
      <c r="AA13" s="13">
        <f t="shared" si="0"/>
        <v>0</v>
      </c>
      <c r="AB13" s="13">
        <f t="shared" si="0"/>
        <v>0</v>
      </c>
      <c r="AC13" s="13">
        <f t="shared" si="0"/>
        <v>30</v>
      </c>
      <c r="AD13" s="13">
        <f t="shared" si="0"/>
        <v>4</v>
      </c>
      <c r="AE13" s="49"/>
      <c r="AF13" s="13">
        <f t="shared" si="0"/>
        <v>0</v>
      </c>
      <c r="AG13" s="13">
        <f t="shared" si="0"/>
        <v>0</v>
      </c>
      <c r="AH13" s="13">
        <f t="shared" si="0"/>
        <v>0</v>
      </c>
      <c r="AI13" s="13">
        <f t="shared" si="0"/>
        <v>30</v>
      </c>
      <c r="AJ13" s="13">
        <f t="shared" si="0"/>
        <v>2</v>
      </c>
      <c r="AK13" s="49"/>
      <c r="AL13" s="13">
        <f t="shared" si="0"/>
        <v>0</v>
      </c>
      <c r="AM13" s="13">
        <f t="shared" si="0"/>
        <v>0</v>
      </c>
      <c r="AN13" s="13">
        <f t="shared" si="0"/>
        <v>0</v>
      </c>
      <c r="AO13" s="13">
        <f t="shared" si="0"/>
        <v>0</v>
      </c>
      <c r="AP13" s="13">
        <f t="shared" si="0"/>
        <v>0</v>
      </c>
      <c r="AQ13" s="13">
        <f t="shared" si="0"/>
        <v>0</v>
      </c>
      <c r="AR13" s="49"/>
      <c r="AS13" s="13">
        <f t="shared" si="0"/>
        <v>0</v>
      </c>
      <c r="AT13" s="13">
        <f t="shared" si="0"/>
        <v>0</v>
      </c>
      <c r="AU13" s="13">
        <f t="shared" si="0"/>
        <v>0</v>
      </c>
      <c r="AV13" s="13">
        <f t="shared" si="0"/>
        <v>0</v>
      </c>
      <c r="AW13" s="13">
        <f t="shared" si="0"/>
        <v>0</v>
      </c>
      <c r="AX13" s="49"/>
      <c r="AY13" s="13">
        <f t="shared" si="0"/>
        <v>10</v>
      </c>
      <c r="AZ13" s="13">
        <f t="shared" si="0"/>
        <v>0</v>
      </c>
    </row>
    <row r="14" spans="1:188" ht="28.2" customHeight="1" x14ac:dyDescent="0.3">
      <c r="A14" s="55"/>
      <c r="B14" s="108" t="s">
        <v>197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10"/>
    </row>
    <row r="15" spans="1:188" ht="20.100000000000001" customHeight="1" x14ac:dyDescent="0.3">
      <c r="A15" s="6">
        <v>4</v>
      </c>
      <c r="B15" s="7" t="s">
        <v>132</v>
      </c>
      <c r="C15" s="66" t="s">
        <v>8</v>
      </c>
      <c r="D15" s="53" t="s">
        <v>16</v>
      </c>
      <c r="E15" s="54">
        <v>60</v>
      </c>
      <c r="F15" s="54">
        <v>30</v>
      </c>
      <c r="G15" s="54">
        <v>30</v>
      </c>
      <c r="H15" s="54"/>
      <c r="I15" s="54"/>
      <c r="J15" s="54"/>
      <c r="K15" s="54"/>
      <c r="L15" s="10">
        <v>30</v>
      </c>
      <c r="M15" s="53">
        <v>30</v>
      </c>
      <c r="N15" s="53"/>
      <c r="O15" s="53"/>
      <c r="P15" s="53"/>
      <c r="Q15" s="53">
        <v>6</v>
      </c>
      <c r="R15" s="53" t="s">
        <v>235</v>
      </c>
      <c r="S15" s="54"/>
      <c r="T15" s="54"/>
      <c r="U15" s="54"/>
      <c r="V15" s="54"/>
      <c r="W15" s="54"/>
      <c r="X15" s="54"/>
      <c r="Y15" s="54"/>
      <c r="Z15" s="53"/>
      <c r="AA15" s="53"/>
      <c r="AB15" s="53"/>
      <c r="AC15" s="53"/>
      <c r="AD15" s="53"/>
      <c r="AE15" s="53"/>
      <c r="AF15" s="54"/>
      <c r="AG15" s="54"/>
      <c r="AH15" s="54"/>
      <c r="AI15" s="54"/>
      <c r="AJ15" s="54"/>
      <c r="AK15" s="54"/>
      <c r="AL15" s="53"/>
      <c r="AM15" s="53"/>
      <c r="AN15" s="53"/>
      <c r="AO15" s="53"/>
      <c r="AP15" s="53"/>
      <c r="AQ15" s="53"/>
      <c r="AR15" s="53"/>
      <c r="AS15" s="11"/>
      <c r="AT15" s="11"/>
      <c r="AU15" s="11"/>
      <c r="AV15" s="11"/>
      <c r="AW15" s="11"/>
      <c r="AX15" s="11"/>
      <c r="AY15" s="53">
        <f t="shared" ref="AY15:AY32" si="1">SUM(Q15,X15,AD15,AJ15,AQ15,AW15)</f>
        <v>6</v>
      </c>
      <c r="AZ15" s="53">
        <v>6</v>
      </c>
    </row>
    <row r="16" spans="1:188" ht="20.100000000000001" customHeight="1" x14ac:dyDescent="0.3">
      <c r="A16" s="6">
        <v>5</v>
      </c>
      <c r="B16" s="7" t="s">
        <v>133</v>
      </c>
      <c r="C16" s="66" t="s">
        <v>10</v>
      </c>
      <c r="D16" s="53" t="s">
        <v>9</v>
      </c>
      <c r="E16" s="54">
        <v>60</v>
      </c>
      <c r="F16" s="54">
        <f>+F30</f>
        <v>30</v>
      </c>
      <c r="G16" s="54">
        <v>30</v>
      </c>
      <c r="H16" s="54"/>
      <c r="I16" s="54"/>
      <c r="J16" s="54"/>
      <c r="K16" s="54"/>
      <c r="L16" s="10"/>
      <c r="M16" s="53"/>
      <c r="N16" s="53"/>
      <c r="O16" s="53"/>
      <c r="P16" s="53"/>
      <c r="Q16" s="53"/>
      <c r="R16" s="53"/>
      <c r="S16" s="54">
        <v>30</v>
      </c>
      <c r="T16" s="54">
        <v>30</v>
      </c>
      <c r="U16" s="54"/>
      <c r="V16" s="54"/>
      <c r="W16" s="54"/>
      <c r="X16" s="54">
        <v>5</v>
      </c>
      <c r="Y16" s="54" t="s">
        <v>235</v>
      </c>
      <c r="Z16" s="53"/>
      <c r="AA16" s="53"/>
      <c r="AB16" s="53"/>
      <c r="AC16" s="53"/>
      <c r="AD16" s="53"/>
      <c r="AE16" s="53"/>
      <c r="AF16" s="54"/>
      <c r="AG16" s="54"/>
      <c r="AH16" s="54"/>
      <c r="AI16" s="54"/>
      <c r="AJ16" s="54"/>
      <c r="AK16" s="54"/>
      <c r="AL16" s="53"/>
      <c r="AM16" s="53"/>
      <c r="AN16" s="53"/>
      <c r="AO16" s="53"/>
      <c r="AP16" s="53"/>
      <c r="AQ16" s="53"/>
      <c r="AR16" s="53"/>
      <c r="AS16" s="11"/>
      <c r="AT16" s="11"/>
      <c r="AU16" s="11"/>
      <c r="AV16" s="11"/>
      <c r="AW16" s="11"/>
      <c r="AX16" s="11"/>
      <c r="AY16" s="53">
        <f t="shared" si="1"/>
        <v>5</v>
      </c>
      <c r="AZ16" s="53">
        <v>5</v>
      </c>
    </row>
    <row r="17" spans="1:52" ht="20.100000000000001" customHeight="1" x14ac:dyDescent="0.3">
      <c r="A17" s="6">
        <v>6</v>
      </c>
      <c r="B17" s="7" t="s">
        <v>134</v>
      </c>
      <c r="C17" s="66" t="s">
        <v>12</v>
      </c>
      <c r="D17" s="53" t="s">
        <v>16</v>
      </c>
      <c r="E17" s="54">
        <v>45</v>
      </c>
      <c r="F17" s="54">
        <v>15</v>
      </c>
      <c r="G17" s="54">
        <v>30</v>
      </c>
      <c r="H17" s="54"/>
      <c r="I17" s="54"/>
      <c r="J17" s="54"/>
      <c r="K17" s="54"/>
      <c r="L17" s="10">
        <v>15</v>
      </c>
      <c r="M17" s="53">
        <v>30</v>
      </c>
      <c r="N17" s="53"/>
      <c r="O17" s="53"/>
      <c r="P17" s="53"/>
      <c r="Q17" s="53">
        <v>5</v>
      </c>
      <c r="R17" s="53" t="s">
        <v>235</v>
      </c>
      <c r="S17" s="54"/>
      <c r="T17" s="54"/>
      <c r="U17" s="54"/>
      <c r="V17" s="54"/>
      <c r="W17" s="54"/>
      <c r="X17" s="54"/>
      <c r="Y17" s="54"/>
      <c r="Z17" s="53"/>
      <c r="AA17" s="53"/>
      <c r="AB17" s="53"/>
      <c r="AC17" s="53"/>
      <c r="AD17" s="53"/>
      <c r="AE17" s="53"/>
      <c r="AF17" s="54"/>
      <c r="AG17" s="54"/>
      <c r="AH17" s="54"/>
      <c r="AI17" s="54"/>
      <c r="AJ17" s="54"/>
      <c r="AK17" s="54"/>
      <c r="AL17" s="53"/>
      <c r="AM17" s="53"/>
      <c r="AN17" s="53"/>
      <c r="AO17" s="53"/>
      <c r="AP17" s="53"/>
      <c r="AQ17" s="53"/>
      <c r="AR17" s="53"/>
      <c r="AS17" s="54"/>
      <c r="AT17" s="54"/>
      <c r="AU17" s="54"/>
      <c r="AV17" s="54"/>
      <c r="AW17" s="54"/>
      <c r="AX17" s="54"/>
      <c r="AY17" s="53">
        <f t="shared" si="1"/>
        <v>5</v>
      </c>
      <c r="AZ17" s="53"/>
    </row>
    <row r="18" spans="1:52" ht="20.100000000000001" customHeight="1" x14ac:dyDescent="0.3">
      <c r="A18" s="6">
        <v>7</v>
      </c>
      <c r="B18" s="7" t="s">
        <v>135</v>
      </c>
      <c r="C18" s="67" t="s">
        <v>211</v>
      </c>
      <c r="D18" s="53" t="s">
        <v>9</v>
      </c>
      <c r="E18" s="54">
        <v>45</v>
      </c>
      <c r="F18" s="54">
        <v>15</v>
      </c>
      <c r="G18" s="54"/>
      <c r="H18" s="54">
        <v>30</v>
      </c>
      <c r="I18" s="54"/>
      <c r="J18" s="54"/>
      <c r="K18" s="54"/>
      <c r="L18" s="10"/>
      <c r="M18" s="53"/>
      <c r="N18" s="53"/>
      <c r="O18" s="53"/>
      <c r="P18" s="53"/>
      <c r="Q18" s="53"/>
      <c r="R18" s="53"/>
      <c r="S18" s="54">
        <v>15</v>
      </c>
      <c r="T18" s="54"/>
      <c r="U18" s="54">
        <v>30</v>
      </c>
      <c r="V18" s="54"/>
      <c r="W18" s="54"/>
      <c r="X18" s="54">
        <v>4</v>
      </c>
      <c r="Y18" s="54" t="s">
        <v>235</v>
      </c>
      <c r="Z18" s="53"/>
      <c r="AA18" s="53"/>
      <c r="AB18" s="53"/>
      <c r="AC18" s="53"/>
      <c r="AD18" s="53"/>
      <c r="AE18" s="53"/>
      <c r="AF18" s="54"/>
      <c r="AG18" s="54"/>
      <c r="AH18" s="54"/>
      <c r="AI18" s="54"/>
      <c r="AJ18" s="54"/>
      <c r="AK18" s="54"/>
      <c r="AL18" s="53"/>
      <c r="AM18" s="53"/>
      <c r="AN18" s="53"/>
      <c r="AO18" s="53"/>
      <c r="AP18" s="53"/>
      <c r="AQ18" s="53"/>
      <c r="AR18" s="53"/>
      <c r="AS18" s="54"/>
      <c r="AT18" s="54"/>
      <c r="AU18" s="54"/>
      <c r="AV18" s="54"/>
      <c r="AW18" s="54"/>
      <c r="AX18" s="54"/>
      <c r="AY18" s="53">
        <f t="shared" si="1"/>
        <v>4</v>
      </c>
      <c r="AZ18" s="53">
        <v>4</v>
      </c>
    </row>
    <row r="19" spans="1:52" ht="20.100000000000001" customHeight="1" x14ac:dyDescent="0.3">
      <c r="A19" s="6">
        <v>8</v>
      </c>
      <c r="B19" s="7" t="s">
        <v>136</v>
      </c>
      <c r="C19" s="67" t="s">
        <v>212</v>
      </c>
      <c r="D19" s="53" t="s">
        <v>201</v>
      </c>
      <c r="E19" s="54">
        <v>30</v>
      </c>
      <c r="F19" s="54"/>
      <c r="G19" s="54"/>
      <c r="H19" s="54">
        <v>30</v>
      </c>
      <c r="I19" s="54"/>
      <c r="J19" s="54"/>
      <c r="K19" s="54"/>
      <c r="L19" s="10"/>
      <c r="M19" s="53"/>
      <c r="N19" s="53"/>
      <c r="O19" s="53"/>
      <c r="P19" s="53"/>
      <c r="Q19" s="53"/>
      <c r="R19" s="53"/>
      <c r="S19" s="54"/>
      <c r="T19" s="54"/>
      <c r="U19" s="54"/>
      <c r="V19" s="54"/>
      <c r="W19" s="54"/>
      <c r="X19" s="54"/>
      <c r="Y19" s="54"/>
      <c r="Z19" s="53"/>
      <c r="AA19" s="53"/>
      <c r="AB19" s="53">
        <v>30</v>
      </c>
      <c r="AC19" s="53"/>
      <c r="AD19" s="53">
        <v>3</v>
      </c>
      <c r="AE19" s="53" t="s">
        <v>201</v>
      </c>
      <c r="AF19" s="54"/>
      <c r="AG19" s="54"/>
      <c r="AH19" s="54"/>
      <c r="AI19" s="54"/>
      <c r="AJ19" s="54"/>
      <c r="AK19" s="54"/>
      <c r="AL19" s="53"/>
      <c r="AM19" s="53"/>
      <c r="AN19" s="53"/>
      <c r="AO19" s="53"/>
      <c r="AP19" s="53"/>
      <c r="AQ19" s="53"/>
      <c r="AR19" s="53"/>
      <c r="AS19" s="54"/>
      <c r="AT19" s="54"/>
      <c r="AU19" s="54"/>
      <c r="AV19" s="54"/>
      <c r="AW19" s="54"/>
      <c r="AX19" s="54"/>
      <c r="AY19" s="53">
        <f t="shared" si="1"/>
        <v>3</v>
      </c>
      <c r="AZ19" s="53">
        <v>3</v>
      </c>
    </row>
    <row r="20" spans="1:52" ht="20.100000000000001" customHeight="1" x14ac:dyDescent="0.3">
      <c r="A20" s="6">
        <v>9</v>
      </c>
      <c r="B20" s="7" t="s">
        <v>137</v>
      </c>
      <c r="C20" s="66" t="s">
        <v>13</v>
      </c>
      <c r="D20" s="53" t="s">
        <v>9</v>
      </c>
      <c r="E20" s="54">
        <v>60</v>
      </c>
      <c r="F20" s="54">
        <v>30</v>
      </c>
      <c r="G20" s="54">
        <v>30</v>
      </c>
      <c r="H20" s="54"/>
      <c r="I20" s="54"/>
      <c r="J20" s="54"/>
      <c r="K20" s="54"/>
      <c r="L20" s="10"/>
      <c r="M20" s="53"/>
      <c r="N20" s="53"/>
      <c r="O20" s="53"/>
      <c r="P20" s="53"/>
      <c r="Q20" s="53"/>
      <c r="R20" s="53"/>
      <c r="S20" s="54">
        <v>30</v>
      </c>
      <c r="T20" s="54">
        <v>30</v>
      </c>
      <c r="U20" s="54"/>
      <c r="V20" s="54"/>
      <c r="W20" s="54"/>
      <c r="X20" s="54">
        <v>6</v>
      </c>
      <c r="Y20" s="54" t="s">
        <v>235</v>
      </c>
      <c r="Z20" s="53"/>
      <c r="AA20" s="53"/>
      <c r="AB20" s="53"/>
      <c r="AC20" s="53"/>
      <c r="AD20" s="53"/>
      <c r="AE20" s="53"/>
      <c r="AF20" s="54"/>
      <c r="AG20" s="54"/>
      <c r="AH20" s="54"/>
      <c r="AI20" s="54"/>
      <c r="AJ20" s="54"/>
      <c r="AK20" s="54"/>
      <c r="AL20" s="53"/>
      <c r="AM20" s="53"/>
      <c r="AN20" s="53"/>
      <c r="AO20" s="53"/>
      <c r="AP20" s="53"/>
      <c r="AQ20" s="53"/>
      <c r="AR20" s="53"/>
      <c r="AS20" s="54"/>
      <c r="AT20" s="54"/>
      <c r="AU20" s="54"/>
      <c r="AV20" s="54"/>
      <c r="AW20" s="54"/>
      <c r="AX20" s="54"/>
      <c r="AY20" s="53">
        <f t="shared" si="1"/>
        <v>6</v>
      </c>
      <c r="AZ20" s="53">
        <v>6</v>
      </c>
    </row>
    <row r="21" spans="1:52" ht="35.1" customHeight="1" x14ac:dyDescent="0.3">
      <c r="A21" s="6">
        <v>10</v>
      </c>
      <c r="B21" s="7" t="s">
        <v>138</v>
      </c>
      <c r="C21" s="24" t="s">
        <v>87</v>
      </c>
      <c r="D21" s="53" t="s">
        <v>201</v>
      </c>
      <c r="E21" s="54">
        <v>30</v>
      </c>
      <c r="F21" s="54">
        <v>30</v>
      </c>
      <c r="G21" s="54"/>
      <c r="H21" s="54"/>
      <c r="I21" s="54"/>
      <c r="J21" s="54"/>
      <c r="K21" s="54"/>
      <c r="L21" s="10"/>
      <c r="M21" s="53"/>
      <c r="N21" s="53"/>
      <c r="O21" s="53"/>
      <c r="P21" s="53"/>
      <c r="Q21" s="53"/>
      <c r="R21" s="53"/>
      <c r="S21" s="54">
        <v>30</v>
      </c>
      <c r="T21" s="54"/>
      <c r="U21" s="54"/>
      <c r="V21" s="54"/>
      <c r="W21" s="54"/>
      <c r="X21" s="54">
        <v>3</v>
      </c>
      <c r="Y21" s="54" t="s">
        <v>201</v>
      </c>
      <c r="Z21" s="53"/>
      <c r="AA21" s="53"/>
      <c r="AB21" s="53"/>
      <c r="AC21" s="53"/>
      <c r="AD21" s="53"/>
      <c r="AE21" s="53"/>
      <c r="AF21" s="54"/>
      <c r="AG21" s="54"/>
      <c r="AH21" s="54"/>
      <c r="AI21" s="54"/>
      <c r="AJ21" s="54"/>
      <c r="AK21" s="54"/>
      <c r="AL21" s="53"/>
      <c r="AM21" s="53"/>
      <c r="AN21" s="53"/>
      <c r="AO21" s="53"/>
      <c r="AP21" s="53"/>
      <c r="AQ21" s="53"/>
      <c r="AR21" s="53"/>
      <c r="AS21" s="54"/>
      <c r="AT21" s="54"/>
      <c r="AU21" s="54"/>
      <c r="AV21" s="54"/>
      <c r="AW21" s="54"/>
      <c r="AX21" s="54"/>
      <c r="AY21" s="53">
        <f t="shared" si="1"/>
        <v>3</v>
      </c>
      <c r="AZ21" s="53"/>
    </row>
    <row r="22" spans="1:52" ht="20.100000000000001" customHeight="1" x14ac:dyDescent="0.3">
      <c r="A22" s="6">
        <v>11</v>
      </c>
      <c r="B22" s="7" t="s">
        <v>139</v>
      </c>
      <c r="C22" s="66" t="s">
        <v>14</v>
      </c>
      <c r="D22" s="53" t="s">
        <v>201</v>
      </c>
      <c r="E22" s="54">
        <v>30</v>
      </c>
      <c r="F22" s="54">
        <v>30</v>
      </c>
      <c r="G22" s="54"/>
      <c r="H22" s="54"/>
      <c r="I22" s="54"/>
      <c r="J22" s="54"/>
      <c r="K22" s="54"/>
      <c r="L22" s="10">
        <v>30</v>
      </c>
      <c r="M22" s="53"/>
      <c r="N22" s="53"/>
      <c r="O22" s="53"/>
      <c r="P22" s="53"/>
      <c r="Q22" s="53">
        <v>3</v>
      </c>
      <c r="R22" s="53" t="s">
        <v>201</v>
      </c>
      <c r="S22" s="54"/>
      <c r="T22" s="54"/>
      <c r="U22" s="54"/>
      <c r="V22" s="54"/>
      <c r="W22" s="54"/>
      <c r="X22" s="54"/>
      <c r="Y22" s="54"/>
      <c r="Z22" s="53"/>
      <c r="AA22" s="53"/>
      <c r="AB22" s="53"/>
      <c r="AC22" s="53"/>
      <c r="AD22" s="53"/>
      <c r="AE22" s="53"/>
      <c r="AF22" s="54"/>
      <c r="AG22" s="54"/>
      <c r="AH22" s="54"/>
      <c r="AI22" s="54"/>
      <c r="AJ22" s="54"/>
      <c r="AK22" s="54"/>
      <c r="AL22" s="53"/>
      <c r="AM22" s="53"/>
      <c r="AN22" s="53"/>
      <c r="AO22" s="53"/>
      <c r="AP22" s="53"/>
      <c r="AQ22" s="53"/>
      <c r="AR22" s="53"/>
      <c r="AS22" s="54"/>
      <c r="AT22" s="54"/>
      <c r="AU22" s="54"/>
      <c r="AV22" s="54"/>
      <c r="AW22" s="54"/>
      <c r="AX22" s="54"/>
      <c r="AY22" s="53">
        <f t="shared" si="1"/>
        <v>3</v>
      </c>
      <c r="AZ22" s="53"/>
    </row>
    <row r="23" spans="1:52" ht="20.100000000000001" customHeight="1" x14ac:dyDescent="0.3">
      <c r="A23" s="6">
        <v>12</v>
      </c>
      <c r="B23" s="7" t="s">
        <v>140</v>
      </c>
      <c r="C23" s="67" t="s">
        <v>213</v>
      </c>
      <c r="D23" s="53" t="s">
        <v>201</v>
      </c>
      <c r="E23" s="54">
        <v>30</v>
      </c>
      <c r="F23" s="54"/>
      <c r="G23" s="54"/>
      <c r="H23" s="54">
        <v>30</v>
      </c>
      <c r="I23" s="54"/>
      <c r="J23" s="54"/>
      <c r="K23" s="54"/>
      <c r="L23" s="10"/>
      <c r="M23" s="53"/>
      <c r="N23" s="53">
        <v>30</v>
      </c>
      <c r="O23" s="53"/>
      <c r="P23" s="53"/>
      <c r="Q23" s="53">
        <v>4</v>
      </c>
      <c r="R23" s="53" t="s">
        <v>201</v>
      </c>
      <c r="S23" s="54"/>
      <c r="T23" s="54"/>
      <c r="U23" s="54"/>
      <c r="V23" s="54"/>
      <c r="W23" s="54"/>
      <c r="X23" s="54"/>
      <c r="Y23" s="54"/>
      <c r="Z23" s="53"/>
      <c r="AA23" s="53"/>
      <c r="AB23" s="53"/>
      <c r="AC23" s="53"/>
      <c r="AD23" s="53"/>
      <c r="AE23" s="53"/>
      <c r="AF23" s="54"/>
      <c r="AG23" s="54"/>
      <c r="AH23" s="54"/>
      <c r="AI23" s="54"/>
      <c r="AJ23" s="54"/>
      <c r="AK23" s="54"/>
      <c r="AL23" s="53"/>
      <c r="AM23" s="53"/>
      <c r="AN23" s="53"/>
      <c r="AO23" s="53"/>
      <c r="AP23" s="53"/>
      <c r="AQ23" s="53"/>
      <c r="AR23" s="53"/>
      <c r="AS23" s="54"/>
      <c r="AT23" s="54"/>
      <c r="AU23" s="54"/>
      <c r="AV23" s="54"/>
      <c r="AW23" s="54"/>
      <c r="AX23" s="54"/>
      <c r="AY23" s="53">
        <f t="shared" si="1"/>
        <v>4</v>
      </c>
      <c r="AZ23" s="53"/>
    </row>
    <row r="24" spans="1:52" ht="20.100000000000001" customHeight="1" x14ac:dyDescent="0.3">
      <c r="A24" s="6">
        <v>13</v>
      </c>
      <c r="B24" s="7" t="s">
        <v>141</v>
      </c>
      <c r="C24" s="66" t="s">
        <v>15</v>
      </c>
      <c r="D24" s="53" t="s">
        <v>201</v>
      </c>
      <c r="E24" s="54">
        <v>30</v>
      </c>
      <c r="F24" s="54">
        <v>30</v>
      </c>
      <c r="G24" s="54"/>
      <c r="H24" s="54"/>
      <c r="I24" s="54"/>
      <c r="J24" s="54"/>
      <c r="K24" s="54"/>
      <c r="L24" s="10"/>
      <c r="M24" s="53"/>
      <c r="N24" s="53"/>
      <c r="O24" s="53"/>
      <c r="P24" s="53"/>
      <c r="Q24" s="53"/>
      <c r="R24" s="53"/>
      <c r="S24" s="54">
        <v>30</v>
      </c>
      <c r="T24" s="54"/>
      <c r="U24" s="54"/>
      <c r="V24" s="54"/>
      <c r="W24" s="54"/>
      <c r="X24" s="54">
        <v>3</v>
      </c>
      <c r="Y24" s="54" t="s">
        <v>201</v>
      </c>
      <c r="Z24" s="53"/>
      <c r="AA24" s="53"/>
      <c r="AB24" s="53"/>
      <c r="AC24" s="53"/>
      <c r="AD24" s="53"/>
      <c r="AE24" s="53"/>
      <c r="AF24" s="54"/>
      <c r="AG24" s="54"/>
      <c r="AH24" s="54"/>
      <c r="AI24" s="54"/>
      <c r="AJ24" s="54"/>
      <c r="AK24" s="54"/>
      <c r="AL24" s="53"/>
      <c r="AM24" s="53"/>
      <c r="AN24" s="53"/>
      <c r="AO24" s="53"/>
      <c r="AP24" s="53"/>
      <c r="AQ24" s="53"/>
      <c r="AR24" s="53"/>
      <c r="AS24" s="54"/>
      <c r="AT24" s="54"/>
      <c r="AU24" s="54"/>
      <c r="AV24" s="54"/>
      <c r="AW24" s="54"/>
      <c r="AX24" s="54"/>
      <c r="AY24" s="53">
        <f t="shared" si="1"/>
        <v>3</v>
      </c>
      <c r="AZ24" s="53"/>
    </row>
    <row r="25" spans="1:52" ht="20.100000000000001" customHeight="1" x14ac:dyDescent="0.3">
      <c r="A25" s="6">
        <v>14</v>
      </c>
      <c r="B25" s="7" t="s">
        <v>142</v>
      </c>
      <c r="C25" s="66" t="s">
        <v>17</v>
      </c>
      <c r="D25" s="53" t="s">
        <v>16</v>
      </c>
      <c r="E25" s="54">
        <v>45</v>
      </c>
      <c r="F25" s="54">
        <v>15</v>
      </c>
      <c r="G25" s="54">
        <v>30</v>
      </c>
      <c r="H25" s="54"/>
      <c r="I25" s="54"/>
      <c r="J25" s="54"/>
      <c r="K25" s="54"/>
      <c r="L25" s="10">
        <v>15</v>
      </c>
      <c r="M25" s="53">
        <v>30</v>
      </c>
      <c r="N25" s="53"/>
      <c r="O25" s="53"/>
      <c r="P25" s="53"/>
      <c r="Q25" s="53">
        <v>5</v>
      </c>
      <c r="R25" s="53" t="s">
        <v>235</v>
      </c>
      <c r="S25" s="54"/>
      <c r="T25" s="54"/>
      <c r="U25" s="54"/>
      <c r="V25" s="54"/>
      <c r="W25" s="54"/>
      <c r="X25" s="54"/>
      <c r="Y25" s="54"/>
      <c r="Z25" s="53"/>
      <c r="AA25" s="53"/>
      <c r="AB25" s="53"/>
      <c r="AC25" s="53"/>
      <c r="AD25" s="53"/>
      <c r="AE25" s="53"/>
      <c r="AF25" s="54"/>
      <c r="AG25" s="54"/>
      <c r="AH25" s="54"/>
      <c r="AI25" s="54"/>
      <c r="AJ25" s="54"/>
      <c r="AK25" s="54"/>
      <c r="AL25" s="53"/>
      <c r="AM25" s="53"/>
      <c r="AN25" s="53"/>
      <c r="AO25" s="53"/>
      <c r="AP25" s="53"/>
      <c r="AQ25" s="53"/>
      <c r="AR25" s="53"/>
      <c r="AS25" s="54"/>
      <c r="AT25" s="54"/>
      <c r="AU25" s="54"/>
      <c r="AV25" s="54"/>
      <c r="AW25" s="54"/>
      <c r="AX25" s="54"/>
      <c r="AY25" s="53">
        <f t="shared" si="1"/>
        <v>5</v>
      </c>
      <c r="AZ25" s="53">
        <v>5</v>
      </c>
    </row>
    <row r="26" spans="1:52" ht="20.100000000000001" customHeight="1" x14ac:dyDescent="0.3">
      <c r="A26" s="6">
        <v>15</v>
      </c>
      <c r="B26" s="7" t="s">
        <v>143</v>
      </c>
      <c r="C26" s="66" t="s">
        <v>18</v>
      </c>
      <c r="D26" s="53" t="s">
        <v>9</v>
      </c>
      <c r="E26" s="54">
        <v>30</v>
      </c>
      <c r="F26" s="54">
        <v>30</v>
      </c>
      <c r="G26" s="54"/>
      <c r="H26" s="54"/>
      <c r="I26" s="54"/>
      <c r="J26" s="54"/>
      <c r="K26" s="54"/>
      <c r="L26" s="10"/>
      <c r="M26" s="53"/>
      <c r="N26" s="53"/>
      <c r="O26" s="53"/>
      <c r="P26" s="53"/>
      <c r="Q26" s="53"/>
      <c r="R26" s="53"/>
      <c r="S26" s="54">
        <v>30</v>
      </c>
      <c r="T26" s="54"/>
      <c r="U26" s="54"/>
      <c r="V26" s="54"/>
      <c r="W26" s="54"/>
      <c r="X26" s="54">
        <v>3</v>
      </c>
      <c r="Y26" s="54" t="s">
        <v>235</v>
      </c>
      <c r="Z26" s="53"/>
      <c r="AA26" s="53"/>
      <c r="AB26" s="53"/>
      <c r="AC26" s="53"/>
      <c r="AD26" s="53"/>
      <c r="AE26" s="53"/>
      <c r="AF26" s="54"/>
      <c r="AG26" s="54"/>
      <c r="AH26" s="54"/>
      <c r="AI26" s="54"/>
      <c r="AJ26" s="54"/>
      <c r="AK26" s="54"/>
      <c r="AL26" s="53"/>
      <c r="AM26" s="53"/>
      <c r="AN26" s="53"/>
      <c r="AO26" s="53"/>
      <c r="AP26" s="53"/>
      <c r="AQ26" s="53"/>
      <c r="AR26" s="53"/>
      <c r="AS26" s="54"/>
      <c r="AT26" s="54"/>
      <c r="AU26" s="54"/>
      <c r="AV26" s="54"/>
      <c r="AW26" s="54"/>
      <c r="AX26" s="54"/>
      <c r="AY26" s="53">
        <f t="shared" si="1"/>
        <v>3</v>
      </c>
      <c r="AZ26" s="53">
        <v>3</v>
      </c>
    </row>
    <row r="27" spans="1:52" ht="20.100000000000001" customHeight="1" x14ac:dyDescent="0.3">
      <c r="A27" s="6">
        <v>16</v>
      </c>
      <c r="B27" s="7" t="s">
        <v>144</v>
      </c>
      <c r="C27" s="8" t="s">
        <v>189</v>
      </c>
      <c r="D27" s="53" t="s">
        <v>201</v>
      </c>
      <c r="E27" s="54">
        <v>30</v>
      </c>
      <c r="F27" s="54">
        <v>30</v>
      </c>
      <c r="G27" s="54"/>
      <c r="H27" s="54"/>
      <c r="I27" s="54"/>
      <c r="J27" s="54"/>
      <c r="K27" s="54"/>
      <c r="L27" s="10">
        <v>30</v>
      </c>
      <c r="M27" s="53"/>
      <c r="N27" s="53"/>
      <c r="O27" s="53"/>
      <c r="P27" s="53"/>
      <c r="Q27" s="53">
        <v>3</v>
      </c>
      <c r="R27" s="53" t="s">
        <v>201</v>
      </c>
      <c r="S27" s="54"/>
      <c r="T27" s="54"/>
      <c r="U27" s="54"/>
      <c r="V27" s="54"/>
      <c r="W27" s="54"/>
      <c r="X27" s="54"/>
      <c r="Y27" s="54"/>
      <c r="Z27" s="53"/>
      <c r="AA27" s="53"/>
      <c r="AB27" s="53"/>
      <c r="AC27" s="53"/>
      <c r="AD27" s="53"/>
      <c r="AE27" s="53"/>
      <c r="AF27" s="54"/>
      <c r="AG27" s="54"/>
      <c r="AH27" s="54"/>
      <c r="AI27" s="54"/>
      <c r="AJ27" s="54"/>
      <c r="AK27" s="54"/>
      <c r="AL27" s="53"/>
      <c r="AM27" s="53"/>
      <c r="AN27" s="53"/>
      <c r="AO27" s="53"/>
      <c r="AP27" s="53"/>
      <c r="AQ27" s="53"/>
      <c r="AR27" s="53"/>
      <c r="AS27" s="54"/>
      <c r="AT27" s="54"/>
      <c r="AU27" s="54"/>
      <c r="AV27" s="54"/>
      <c r="AW27" s="54"/>
      <c r="AX27" s="54"/>
      <c r="AY27" s="53">
        <f t="shared" si="1"/>
        <v>3</v>
      </c>
      <c r="AZ27" s="53"/>
    </row>
    <row r="28" spans="1:52" ht="35.1" customHeight="1" x14ac:dyDescent="0.3">
      <c r="A28" s="6">
        <v>17</v>
      </c>
      <c r="B28" s="7" t="s">
        <v>145</v>
      </c>
      <c r="C28" s="24" t="s">
        <v>19</v>
      </c>
      <c r="D28" s="53" t="s">
        <v>11</v>
      </c>
      <c r="E28" s="54">
        <v>45</v>
      </c>
      <c r="F28" s="54">
        <v>15</v>
      </c>
      <c r="G28" s="54">
        <v>30</v>
      </c>
      <c r="H28" s="54"/>
      <c r="I28" s="54"/>
      <c r="J28" s="54"/>
      <c r="K28" s="54"/>
      <c r="L28" s="10"/>
      <c r="M28" s="53"/>
      <c r="N28" s="53"/>
      <c r="O28" s="53"/>
      <c r="P28" s="53"/>
      <c r="Q28" s="53"/>
      <c r="R28" s="53"/>
      <c r="S28" s="54"/>
      <c r="T28" s="54"/>
      <c r="U28" s="54"/>
      <c r="V28" s="54"/>
      <c r="W28" s="54"/>
      <c r="X28" s="54"/>
      <c r="Y28" s="54"/>
      <c r="Z28" s="53">
        <v>15</v>
      </c>
      <c r="AA28" s="53">
        <v>30</v>
      </c>
      <c r="AB28" s="53"/>
      <c r="AC28" s="53"/>
      <c r="AD28" s="53">
        <v>4</v>
      </c>
      <c r="AE28" s="53" t="s">
        <v>235</v>
      </c>
      <c r="AF28" s="54"/>
      <c r="AG28" s="54"/>
      <c r="AH28" s="54"/>
      <c r="AI28" s="54"/>
      <c r="AJ28" s="54"/>
      <c r="AK28" s="54"/>
      <c r="AL28" s="53"/>
      <c r="AM28" s="53"/>
      <c r="AN28" s="53"/>
      <c r="AO28" s="53"/>
      <c r="AP28" s="53"/>
      <c r="AQ28" s="53"/>
      <c r="AR28" s="53"/>
      <c r="AS28" s="54"/>
      <c r="AT28" s="54"/>
      <c r="AU28" s="54"/>
      <c r="AV28" s="54"/>
      <c r="AW28" s="54"/>
      <c r="AX28" s="54"/>
      <c r="AY28" s="53">
        <f t="shared" si="1"/>
        <v>4</v>
      </c>
      <c r="AZ28" s="53">
        <v>4</v>
      </c>
    </row>
    <row r="29" spans="1:52" ht="20.100000000000001" customHeight="1" x14ac:dyDescent="0.3">
      <c r="A29" s="6">
        <v>18</v>
      </c>
      <c r="B29" s="7" t="s">
        <v>146</v>
      </c>
      <c r="C29" s="66" t="s">
        <v>20</v>
      </c>
      <c r="D29" s="53" t="s">
        <v>201</v>
      </c>
      <c r="E29" s="54">
        <v>30</v>
      </c>
      <c r="F29" s="54">
        <v>15</v>
      </c>
      <c r="G29" s="54">
        <v>15</v>
      </c>
      <c r="H29" s="54"/>
      <c r="I29" s="54"/>
      <c r="J29" s="54"/>
      <c r="K29" s="54"/>
      <c r="L29" s="10"/>
      <c r="M29" s="53"/>
      <c r="N29" s="53"/>
      <c r="O29" s="53"/>
      <c r="P29" s="53"/>
      <c r="Q29" s="53"/>
      <c r="R29" s="53"/>
      <c r="S29" s="54"/>
      <c r="T29" s="54"/>
      <c r="U29" s="54"/>
      <c r="V29" s="54"/>
      <c r="W29" s="54"/>
      <c r="X29" s="54"/>
      <c r="Y29" s="54"/>
      <c r="Z29" s="53">
        <v>15</v>
      </c>
      <c r="AA29" s="53">
        <v>15</v>
      </c>
      <c r="AB29" s="53"/>
      <c r="AC29" s="53"/>
      <c r="AD29" s="53">
        <v>3</v>
      </c>
      <c r="AE29" s="53" t="s">
        <v>201</v>
      </c>
      <c r="AF29" s="54"/>
      <c r="AG29" s="54"/>
      <c r="AH29" s="54"/>
      <c r="AI29" s="54"/>
      <c r="AJ29" s="54"/>
      <c r="AK29" s="54"/>
      <c r="AL29" s="53"/>
      <c r="AM29" s="53"/>
      <c r="AN29" s="53"/>
      <c r="AO29" s="53"/>
      <c r="AP29" s="53"/>
      <c r="AQ29" s="53"/>
      <c r="AR29" s="53"/>
      <c r="AS29" s="54"/>
      <c r="AT29" s="54"/>
      <c r="AU29" s="54"/>
      <c r="AV29" s="54"/>
      <c r="AW29" s="54"/>
      <c r="AX29" s="54"/>
      <c r="AY29" s="53">
        <f t="shared" si="1"/>
        <v>3</v>
      </c>
      <c r="AZ29" s="53"/>
    </row>
    <row r="30" spans="1:52" ht="35.1" customHeight="1" x14ac:dyDescent="0.3">
      <c r="A30" s="6">
        <v>19</v>
      </c>
      <c r="B30" s="7" t="s">
        <v>147</v>
      </c>
      <c r="C30" s="24" t="s">
        <v>21</v>
      </c>
      <c r="D30" s="53" t="s">
        <v>201</v>
      </c>
      <c r="E30" s="54">
        <v>30</v>
      </c>
      <c r="F30" s="54">
        <v>30</v>
      </c>
      <c r="G30" s="11"/>
      <c r="H30" s="11"/>
      <c r="I30" s="11"/>
      <c r="J30" s="11"/>
      <c r="K30" s="11"/>
      <c r="L30" s="10"/>
      <c r="M30" s="53"/>
      <c r="N30" s="53"/>
      <c r="O30" s="53"/>
      <c r="P30" s="53"/>
      <c r="Q30" s="53"/>
      <c r="R30" s="53"/>
      <c r="S30" s="54"/>
      <c r="T30" s="54"/>
      <c r="U30" s="54"/>
      <c r="V30" s="54"/>
      <c r="W30" s="54"/>
      <c r="X30" s="54"/>
      <c r="Y30" s="54"/>
      <c r="Z30" s="53">
        <v>30</v>
      </c>
      <c r="AA30" s="53"/>
      <c r="AB30" s="53"/>
      <c r="AC30" s="53"/>
      <c r="AD30" s="53">
        <v>2</v>
      </c>
      <c r="AE30" s="53" t="s">
        <v>201</v>
      </c>
      <c r="AF30" s="54"/>
      <c r="AG30" s="54"/>
      <c r="AH30" s="54"/>
      <c r="AI30" s="54"/>
      <c r="AJ30" s="54"/>
      <c r="AK30" s="54"/>
      <c r="AL30" s="53"/>
      <c r="AM30" s="53"/>
      <c r="AN30" s="53"/>
      <c r="AO30" s="53"/>
      <c r="AP30" s="53"/>
      <c r="AQ30" s="53"/>
      <c r="AR30" s="53"/>
      <c r="AS30" s="54"/>
      <c r="AT30" s="54"/>
      <c r="AU30" s="54"/>
      <c r="AV30" s="54"/>
      <c r="AW30" s="54"/>
      <c r="AX30" s="54"/>
      <c r="AY30" s="53">
        <f t="shared" si="1"/>
        <v>2</v>
      </c>
      <c r="AZ30" s="53"/>
    </row>
    <row r="31" spans="1:52" ht="35.1" customHeight="1" x14ac:dyDescent="0.3">
      <c r="A31" s="6">
        <v>20</v>
      </c>
      <c r="B31" s="7" t="s">
        <v>148</v>
      </c>
      <c r="C31" s="24" t="s">
        <v>22</v>
      </c>
      <c r="D31" s="53" t="s">
        <v>201</v>
      </c>
      <c r="E31" s="54">
        <v>15</v>
      </c>
      <c r="F31" s="54">
        <v>15</v>
      </c>
      <c r="G31" s="54"/>
      <c r="H31" s="54"/>
      <c r="I31" s="54"/>
      <c r="J31" s="54"/>
      <c r="K31" s="54"/>
      <c r="L31" s="10"/>
      <c r="M31" s="53"/>
      <c r="N31" s="53"/>
      <c r="O31" s="53"/>
      <c r="P31" s="53"/>
      <c r="Q31" s="53"/>
      <c r="R31" s="53"/>
      <c r="S31" s="54"/>
      <c r="T31" s="54"/>
      <c r="U31" s="54"/>
      <c r="V31" s="54"/>
      <c r="W31" s="54"/>
      <c r="X31" s="54"/>
      <c r="Y31" s="54"/>
      <c r="Z31" s="53"/>
      <c r="AA31" s="53"/>
      <c r="AB31" s="53"/>
      <c r="AC31" s="53"/>
      <c r="AD31" s="53"/>
      <c r="AE31" s="53"/>
      <c r="AF31" s="54">
        <v>15</v>
      </c>
      <c r="AG31" s="54"/>
      <c r="AH31" s="54"/>
      <c r="AI31" s="54"/>
      <c r="AJ31" s="54">
        <v>2</v>
      </c>
      <c r="AK31" s="54" t="s">
        <v>201</v>
      </c>
      <c r="AL31" s="53"/>
      <c r="AM31" s="53"/>
      <c r="AN31" s="53"/>
      <c r="AO31" s="53"/>
      <c r="AP31" s="53"/>
      <c r="AQ31" s="53"/>
      <c r="AR31" s="53"/>
      <c r="AS31" s="54"/>
      <c r="AT31" s="54"/>
      <c r="AU31" s="54"/>
      <c r="AV31" s="54"/>
      <c r="AW31" s="54"/>
      <c r="AX31" s="54"/>
      <c r="AY31" s="53">
        <f t="shared" si="1"/>
        <v>2</v>
      </c>
      <c r="AZ31" s="53"/>
    </row>
    <row r="32" spans="1:52" ht="20.100000000000001" customHeight="1" x14ac:dyDescent="0.3">
      <c r="A32" s="6">
        <v>21</v>
      </c>
      <c r="B32" s="7" t="s">
        <v>149</v>
      </c>
      <c r="C32" s="8" t="s">
        <v>23</v>
      </c>
      <c r="D32" s="53" t="s">
        <v>201</v>
      </c>
      <c r="E32" s="54">
        <v>30</v>
      </c>
      <c r="F32" s="54">
        <v>30</v>
      </c>
      <c r="G32" s="54"/>
      <c r="H32" s="54"/>
      <c r="I32" s="54"/>
      <c r="J32" s="54"/>
      <c r="K32" s="54"/>
      <c r="L32" s="10"/>
      <c r="M32" s="53"/>
      <c r="N32" s="53"/>
      <c r="O32" s="53"/>
      <c r="P32" s="53"/>
      <c r="Q32" s="53"/>
      <c r="R32" s="53"/>
      <c r="S32" s="54"/>
      <c r="T32" s="54"/>
      <c r="U32" s="54"/>
      <c r="V32" s="54"/>
      <c r="W32" s="54"/>
      <c r="X32" s="54"/>
      <c r="Y32" s="54"/>
      <c r="Z32" s="53"/>
      <c r="AA32" s="53"/>
      <c r="AB32" s="53"/>
      <c r="AC32" s="53"/>
      <c r="AD32" s="53"/>
      <c r="AE32" s="53"/>
      <c r="AF32" s="54">
        <v>30</v>
      </c>
      <c r="AG32" s="54"/>
      <c r="AH32" s="54"/>
      <c r="AI32" s="54"/>
      <c r="AJ32" s="54">
        <v>3</v>
      </c>
      <c r="AK32" s="54" t="s">
        <v>201</v>
      </c>
      <c r="AL32" s="53"/>
      <c r="AM32" s="53"/>
      <c r="AN32" s="53"/>
      <c r="AO32" s="53"/>
      <c r="AP32" s="53"/>
      <c r="AQ32" s="53"/>
      <c r="AR32" s="53"/>
      <c r="AS32" s="54"/>
      <c r="AT32" s="54"/>
      <c r="AU32" s="54"/>
      <c r="AV32" s="54"/>
      <c r="AW32" s="54"/>
      <c r="AX32" s="54"/>
      <c r="AY32" s="53">
        <f t="shared" si="1"/>
        <v>3</v>
      </c>
      <c r="AZ32" s="53">
        <v>3</v>
      </c>
    </row>
    <row r="33" spans="1:144" ht="28.2" customHeight="1" x14ac:dyDescent="0.3">
      <c r="A33" s="55"/>
      <c r="B33" s="54"/>
      <c r="C33" s="14" t="s">
        <v>175</v>
      </c>
      <c r="D33" s="54"/>
      <c r="E33" s="13">
        <f>SUM(E15:E32)</f>
        <v>675</v>
      </c>
      <c r="F33" s="13">
        <f t="shared" ref="F33:AZ33" si="2">SUM(F15:F32)</f>
        <v>390</v>
      </c>
      <c r="G33" s="13">
        <f t="shared" si="2"/>
        <v>195</v>
      </c>
      <c r="H33" s="13">
        <f t="shared" si="2"/>
        <v>90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120</v>
      </c>
      <c r="M33" s="13">
        <f t="shared" si="2"/>
        <v>90</v>
      </c>
      <c r="N33" s="13">
        <f t="shared" si="2"/>
        <v>30</v>
      </c>
      <c r="O33" s="13">
        <f t="shared" si="2"/>
        <v>0</v>
      </c>
      <c r="P33" s="13">
        <f t="shared" si="2"/>
        <v>0</v>
      </c>
      <c r="Q33" s="13">
        <f t="shared" si="2"/>
        <v>26</v>
      </c>
      <c r="R33" s="49"/>
      <c r="S33" s="13">
        <f t="shared" si="2"/>
        <v>165</v>
      </c>
      <c r="T33" s="13">
        <f t="shared" si="2"/>
        <v>60</v>
      </c>
      <c r="U33" s="13">
        <f t="shared" si="2"/>
        <v>30</v>
      </c>
      <c r="V33" s="13">
        <f t="shared" si="2"/>
        <v>0</v>
      </c>
      <c r="W33" s="13">
        <f t="shared" si="2"/>
        <v>0</v>
      </c>
      <c r="X33" s="13">
        <f t="shared" si="2"/>
        <v>24</v>
      </c>
      <c r="Y33" s="49"/>
      <c r="Z33" s="13">
        <f t="shared" si="2"/>
        <v>60</v>
      </c>
      <c r="AA33" s="13">
        <f t="shared" si="2"/>
        <v>45</v>
      </c>
      <c r="AB33" s="13">
        <f t="shared" si="2"/>
        <v>30</v>
      </c>
      <c r="AC33" s="13">
        <f t="shared" si="2"/>
        <v>0</v>
      </c>
      <c r="AD33" s="13">
        <f t="shared" si="2"/>
        <v>12</v>
      </c>
      <c r="AE33" s="49"/>
      <c r="AF33" s="13">
        <f t="shared" si="2"/>
        <v>45</v>
      </c>
      <c r="AG33" s="13">
        <f t="shared" si="2"/>
        <v>0</v>
      </c>
      <c r="AH33" s="13">
        <f t="shared" si="2"/>
        <v>0</v>
      </c>
      <c r="AI33" s="13">
        <f t="shared" si="2"/>
        <v>0</v>
      </c>
      <c r="AJ33" s="13">
        <f t="shared" si="2"/>
        <v>5</v>
      </c>
      <c r="AK33" s="49"/>
      <c r="AL33" s="13">
        <f t="shared" si="2"/>
        <v>0</v>
      </c>
      <c r="AM33" s="13">
        <f t="shared" si="2"/>
        <v>0</v>
      </c>
      <c r="AN33" s="13">
        <f t="shared" si="2"/>
        <v>0</v>
      </c>
      <c r="AO33" s="13">
        <f t="shared" si="2"/>
        <v>0</v>
      </c>
      <c r="AP33" s="13">
        <f t="shared" si="2"/>
        <v>0</v>
      </c>
      <c r="AQ33" s="13">
        <f t="shared" si="2"/>
        <v>0</v>
      </c>
      <c r="AR33" s="49"/>
      <c r="AS33" s="13">
        <f t="shared" si="2"/>
        <v>0</v>
      </c>
      <c r="AT33" s="13">
        <f t="shared" si="2"/>
        <v>0</v>
      </c>
      <c r="AU33" s="13">
        <f t="shared" si="2"/>
        <v>0</v>
      </c>
      <c r="AV33" s="13">
        <f t="shared" si="2"/>
        <v>0</v>
      </c>
      <c r="AW33" s="13">
        <f t="shared" si="2"/>
        <v>0</v>
      </c>
      <c r="AX33" s="49"/>
      <c r="AY33" s="13">
        <f t="shared" si="2"/>
        <v>67</v>
      </c>
      <c r="AZ33" s="13">
        <f t="shared" si="2"/>
        <v>39</v>
      </c>
    </row>
    <row r="34" spans="1:144" ht="28.2" customHeight="1" x14ac:dyDescent="0.3">
      <c r="A34" s="55"/>
      <c r="B34" s="108" t="s">
        <v>198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10"/>
    </row>
    <row r="35" spans="1:144" ht="20.100000000000001" customHeight="1" x14ac:dyDescent="0.3">
      <c r="A35" s="6">
        <v>22</v>
      </c>
      <c r="B35" s="7" t="s">
        <v>150</v>
      </c>
      <c r="C35" s="66" t="s">
        <v>24</v>
      </c>
      <c r="D35" s="53" t="s">
        <v>88</v>
      </c>
      <c r="E35" s="54">
        <v>30</v>
      </c>
      <c r="F35" s="54">
        <v>15</v>
      </c>
      <c r="G35" s="54">
        <v>15</v>
      </c>
      <c r="H35" s="54"/>
      <c r="I35" s="54"/>
      <c r="J35" s="54"/>
      <c r="K35" s="54"/>
      <c r="L35" s="10"/>
      <c r="M35" s="53"/>
      <c r="N35" s="53"/>
      <c r="O35" s="53"/>
      <c r="P35" s="53"/>
      <c r="Q35" s="53"/>
      <c r="R35" s="53"/>
      <c r="S35" s="54"/>
      <c r="T35" s="54"/>
      <c r="U35" s="54"/>
      <c r="V35" s="54"/>
      <c r="W35" s="54"/>
      <c r="X35" s="54"/>
      <c r="Y35" s="54"/>
      <c r="Z35" s="53"/>
      <c r="AA35" s="53"/>
      <c r="AB35" s="53"/>
      <c r="AC35" s="53"/>
      <c r="AD35" s="53"/>
      <c r="AE35" s="53"/>
      <c r="AF35" s="54">
        <v>15</v>
      </c>
      <c r="AG35" s="54">
        <v>15</v>
      </c>
      <c r="AH35" s="54"/>
      <c r="AI35" s="54"/>
      <c r="AJ35" s="54">
        <v>4</v>
      </c>
      <c r="AK35" s="54" t="s">
        <v>235</v>
      </c>
      <c r="AL35" s="53"/>
      <c r="AM35" s="53"/>
      <c r="AN35" s="53"/>
      <c r="AO35" s="53"/>
      <c r="AP35" s="53"/>
      <c r="AQ35" s="53"/>
      <c r="AR35" s="53"/>
      <c r="AS35" s="54"/>
      <c r="AT35" s="54"/>
      <c r="AU35" s="54"/>
      <c r="AV35" s="54"/>
      <c r="AW35" s="54"/>
      <c r="AX35" s="54"/>
      <c r="AY35" s="53">
        <f t="shared" ref="AY35:AY44" si="3">SUM(Q35,X35,AD35,AJ35,AQ35,AW35)</f>
        <v>4</v>
      </c>
      <c r="AZ35" s="53">
        <v>4</v>
      </c>
    </row>
    <row r="36" spans="1:144" ht="20.100000000000001" customHeight="1" x14ac:dyDescent="0.3">
      <c r="A36" s="6">
        <v>23</v>
      </c>
      <c r="B36" s="7" t="s">
        <v>151</v>
      </c>
      <c r="C36" s="66" t="s">
        <v>25</v>
      </c>
      <c r="D36" s="53" t="s">
        <v>201</v>
      </c>
      <c r="E36" s="54">
        <v>45</v>
      </c>
      <c r="F36" s="54">
        <v>15</v>
      </c>
      <c r="G36" s="54">
        <v>30</v>
      </c>
      <c r="H36" s="54"/>
      <c r="I36" s="54"/>
      <c r="J36" s="54"/>
      <c r="K36" s="54"/>
      <c r="L36" s="10"/>
      <c r="M36" s="53"/>
      <c r="N36" s="53"/>
      <c r="O36" s="53"/>
      <c r="P36" s="53"/>
      <c r="Q36" s="53"/>
      <c r="R36" s="53"/>
      <c r="S36" s="54">
        <v>15</v>
      </c>
      <c r="T36" s="54">
        <v>30</v>
      </c>
      <c r="U36" s="54"/>
      <c r="V36" s="54"/>
      <c r="W36" s="54"/>
      <c r="X36" s="54">
        <v>4</v>
      </c>
      <c r="Y36" s="54" t="s">
        <v>201</v>
      </c>
      <c r="Z36" s="53"/>
      <c r="AA36" s="53"/>
      <c r="AB36" s="53"/>
      <c r="AC36" s="53"/>
      <c r="AD36" s="53"/>
      <c r="AE36" s="53"/>
      <c r="AF36" s="54"/>
      <c r="AG36" s="54"/>
      <c r="AH36" s="54"/>
      <c r="AI36" s="54"/>
      <c r="AJ36" s="54"/>
      <c r="AK36" s="54"/>
      <c r="AL36" s="53"/>
      <c r="AM36" s="53"/>
      <c r="AN36" s="53"/>
      <c r="AO36" s="53"/>
      <c r="AP36" s="53"/>
      <c r="AQ36" s="53"/>
      <c r="AR36" s="53"/>
      <c r="AS36" s="54"/>
      <c r="AT36" s="54"/>
      <c r="AU36" s="54"/>
      <c r="AV36" s="54"/>
      <c r="AW36" s="54"/>
      <c r="AX36" s="54"/>
      <c r="AY36" s="53">
        <f t="shared" si="3"/>
        <v>4</v>
      </c>
      <c r="AZ36" s="53">
        <v>4</v>
      </c>
    </row>
    <row r="37" spans="1:144" ht="35.1" customHeight="1" x14ac:dyDescent="0.3">
      <c r="A37" s="6">
        <v>24</v>
      </c>
      <c r="B37" s="7" t="s">
        <v>152</v>
      </c>
      <c r="C37" s="24" t="s">
        <v>26</v>
      </c>
      <c r="D37" s="53" t="s">
        <v>11</v>
      </c>
      <c r="E37" s="54">
        <v>60</v>
      </c>
      <c r="F37" s="54">
        <v>30</v>
      </c>
      <c r="G37" s="54">
        <v>30</v>
      </c>
      <c r="H37" s="54"/>
      <c r="I37" s="54"/>
      <c r="J37" s="54"/>
      <c r="K37" s="54"/>
      <c r="L37" s="10"/>
      <c r="M37" s="53"/>
      <c r="N37" s="53"/>
      <c r="O37" s="53"/>
      <c r="P37" s="53"/>
      <c r="Q37" s="53"/>
      <c r="R37" s="53"/>
      <c r="S37" s="54"/>
      <c r="T37" s="54"/>
      <c r="U37" s="54"/>
      <c r="V37" s="54"/>
      <c r="W37" s="54"/>
      <c r="X37" s="54"/>
      <c r="Y37" s="54"/>
      <c r="Z37" s="53">
        <v>30</v>
      </c>
      <c r="AA37" s="53">
        <v>30</v>
      </c>
      <c r="AB37" s="53"/>
      <c r="AC37" s="53"/>
      <c r="AD37" s="53">
        <v>5</v>
      </c>
      <c r="AE37" s="53" t="s">
        <v>235</v>
      </c>
      <c r="AF37" s="54"/>
      <c r="AG37" s="54"/>
      <c r="AH37" s="54"/>
      <c r="AI37" s="54"/>
      <c r="AJ37" s="54"/>
      <c r="AK37" s="54"/>
      <c r="AL37" s="53"/>
      <c r="AM37" s="53"/>
      <c r="AN37" s="53"/>
      <c r="AO37" s="53"/>
      <c r="AP37" s="53"/>
      <c r="AQ37" s="53"/>
      <c r="AR37" s="53"/>
      <c r="AS37" s="54"/>
      <c r="AT37" s="54"/>
      <c r="AU37" s="54"/>
      <c r="AV37" s="54"/>
      <c r="AW37" s="54"/>
      <c r="AX37" s="54"/>
      <c r="AY37" s="53">
        <f t="shared" si="3"/>
        <v>5</v>
      </c>
      <c r="AZ37" s="53">
        <v>5</v>
      </c>
    </row>
    <row r="38" spans="1:144" ht="20.100000000000001" customHeight="1" x14ac:dyDescent="0.3">
      <c r="A38" s="6">
        <v>25</v>
      </c>
      <c r="B38" s="7" t="s">
        <v>153</v>
      </c>
      <c r="C38" s="66" t="s">
        <v>27</v>
      </c>
      <c r="D38" s="53" t="s">
        <v>11</v>
      </c>
      <c r="E38" s="54">
        <v>45</v>
      </c>
      <c r="F38" s="54">
        <v>15</v>
      </c>
      <c r="G38" s="54">
        <v>30</v>
      </c>
      <c r="H38" s="54"/>
      <c r="I38" s="54"/>
      <c r="J38" s="54"/>
      <c r="K38" s="54"/>
      <c r="L38" s="10"/>
      <c r="M38" s="53"/>
      <c r="N38" s="53"/>
      <c r="O38" s="53"/>
      <c r="P38" s="53"/>
      <c r="Q38" s="53"/>
      <c r="R38" s="53"/>
      <c r="S38" s="54"/>
      <c r="T38" s="54"/>
      <c r="U38" s="54"/>
      <c r="V38" s="54"/>
      <c r="W38" s="54"/>
      <c r="X38" s="54"/>
      <c r="Y38" s="54"/>
      <c r="Z38" s="53">
        <v>15</v>
      </c>
      <c r="AA38" s="53">
        <v>30</v>
      </c>
      <c r="AB38" s="53"/>
      <c r="AC38" s="53"/>
      <c r="AD38" s="53">
        <v>3</v>
      </c>
      <c r="AE38" s="53" t="s">
        <v>235</v>
      </c>
      <c r="AF38" s="54"/>
      <c r="AG38" s="54"/>
      <c r="AH38" s="54"/>
      <c r="AI38" s="54"/>
      <c r="AJ38" s="54"/>
      <c r="AK38" s="54"/>
      <c r="AL38" s="53"/>
      <c r="AM38" s="53"/>
      <c r="AN38" s="53"/>
      <c r="AO38" s="53"/>
      <c r="AP38" s="53"/>
      <c r="AQ38" s="53"/>
      <c r="AR38" s="53"/>
      <c r="AS38" s="54"/>
      <c r="AT38" s="54"/>
      <c r="AU38" s="54"/>
      <c r="AV38" s="54"/>
      <c r="AW38" s="54"/>
      <c r="AX38" s="54"/>
      <c r="AY38" s="53">
        <f t="shared" si="3"/>
        <v>3</v>
      </c>
      <c r="AZ38" s="53">
        <v>3</v>
      </c>
    </row>
    <row r="39" spans="1:144" ht="20.100000000000001" customHeight="1" x14ac:dyDescent="0.3">
      <c r="A39" s="6">
        <v>26</v>
      </c>
      <c r="B39" s="7" t="s">
        <v>154</v>
      </c>
      <c r="C39" s="66" t="s">
        <v>28</v>
      </c>
      <c r="D39" s="53" t="s">
        <v>11</v>
      </c>
      <c r="E39" s="54">
        <v>30</v>
      </c>
      <c r="F39" s="54">
        <v>15</v>
      </c>
      <c r="G39" s="54">
        <v>15</v>
      </c>
      <c r="H39" s="54"/>
      <c r="I39" s="54"/>
      <c r="J39" s="54"/>
      <c r="K39" s="54"/>
      <c r="L39" s="10"/>
      <c r="M39" s="53"/>
      <c r="N39" s="53"/>
      <c r="O39" s="53"/>
      <c r="P39" s="53"/>
      <c r="Q39" s="53"/>
      <c r="R39" s="53"/>
      <c r="S39" s="54"/>
      <c r="T39" s="54"/>
      <c r="U39" s="54"/>
      <c r="V39" s="54"/>
      <c r="W39" s="54"/>
      <c r="X39" s="54"/>
      <c r="Y39" s="54"/>
      <c r="Z39" s="53">
        <v>15</v>
      </c>
      <c r="AA39" s="53">
        <v>15</v>
      </c>
      <c r="AB39" s="53"/>
      <c r="AC39" s="53"/>
      <c r="AD39" s="53">
        <v>3</v>
      </c>
      <c r="AE39" s="53" t="s">
        <v>235</v>
      </c>
      <c r="AF39" s="54"/>
      <c r="AG39" s="54"/>
      <c r="AH39" s="54"/>
      <c r="AI39" s="54"/>
      <c r="AJ39" s="54"/>
      <c r="AK39" s="54"/>
      <c r="AL39" s="53"/>
      <c r="AM39" s="53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53">
        <f t="shared" si="3"/>
        <v>3</v>
      </c>
      <c r="AZ39" s="53">
        <v>3</v>
      </c>
    </row>
    <row r="40" spans="1:144" ht="20.100000000000001" customHeight="1" x14ac:dyDescent="0.3">
      <c r="A40" s="6">
        <v>27</v>
      </c>
      <c r="B40" s="7" t="s">
        <v>155</v>
      </c>
      <c r="C40" s="66" t="s">
        <v>29</v>
      </c>
      <c r="D40" s="53" t="s">
        <v>201</v>
      </c>
      <c r="E40" s="54">
        <v>30</v>
      </c>
      <c r="F40" s="54">
        <v>30</v>
      </c>
      <c r="G40" s="54"/>
      <c r="H40" s="54"/>
      <c r="I40" s="54"/>
      <c r="J40" s="54"/>
      <c r="K40" s="54"/>
      <c r="L40" s="10">
        <v>30</v>
      </c>
      <c r="M40" s="53"/>
      <c r="N40" s="53"/>
      <c r="O40" s="53"/>
      <c r="P40" s="53"/>
      <c r="Q40" s="53">
        <v>2</v>
      </c>
      <c r="R40" s="53" t="s">
        <v>201</v>
      </c>
      <c r="S40" s="54"/>
      <c r="T40" s="54"/>
      <c r="U40" s="54"/>
      <c r="V40" s="54"/>
      <c r="W40" s="54"/>
      <c r="X40" s="54"/>
      <c r="Y40" s="54"/>
      <c r="Z40" s="53"/>
      <c r="AA40" s="53"/>
      <c r="AB40" s="53"/>
      <c r="AC40" s="53"/>
      <c r="AD40" s="53"/>
      <c r="AE40" s="53"/>
      <c r="AF40" s="54"/>
      <c r="AG40" s="54"/>
      <c r="AH40" s="54"/>
      <c r="AI40" s="54"/>
      <c r="AJ40" s="54"/>
      <c r="AK40" s="54"/>
      <c r="AL40" s="53"/>
      <c r="AM40" s="53"/>
      <c r="AN40" s="53"/>
      <c r="AO40" s="53"/>
      <c r="AP40" s="53"/>
      <c r="AQ40" s="53"/>
      <c r="AR40" s="53"/>
      <c r="AS40" s="54"/>
      <c r="AT40" s="54"/>
      <c r="AU40" s="54"/>
      <c r="AV40" s="54"/>
      <c r="AW40" s="54"/>
      <c r="AX40" s="54"/>
      <c r="AY40" s="53">
        <f t="shared" si="3"/>
        <v>2</v>
      </c>
      <c r="AZ40" s="53"/>
    </row>
    <row r="41" spans="1:144" ht="20.100000000000001" customHeight="1" x14ac:dyDescent="0.3">
      <c r="A41" s="6">
        <v>28</v>
      </c>
      <c r="B41" s="7" t="s">
        <v>156</v>
      </c>
      <c r="C41" s="66" t="s">
        <v>30</v>
      </c>
      <c r="D41" s="53" t="s">
        <v>201</v>
      </c>
      <c r="E41" s="54">
        <v>30</v>
      </c>
      <c r="F41" s="54">
        <v>15</v>
      </c>
      <c r="G41" s="54">
        <v>15</v>
      </c>
      <c r="H41" s="54"/>
      <c r="I41" s="54"/>
      <c r="J41" s="54"/>
      <c r="K41" s="54"/>
      <c r="L41" s="10"/>
      <c r="M41" s="53"/>
      <c r="N41" s="53"/>
      <c r="O41" s="53"/>
      <c r="P41" s="53"/>
      <c r="Q41" s="53"/>
      <c r="R41" s="53"/>
      <c r="S41" s="54"/>
      <c r="T41" s="54"/>
      <c r="U41" s="54"/>
      <c r="V41" s="54"/>
      <c r="W41" s="54"/>
      <c r="X41" s="54"/>
      <c r="Y41" s="54"/>
      <c r="Z41" s="53">
        <v>15</v>
      </c>
      <c r="AA41" s="53">
        <v>15</v>
      </c>
      <c r="AB41" s="53"/>
      <c r="AC41" s="53"/>
      <c r="AD41" s="53">
        <v>3</v>
      </c>
      <c r="AE41" s="53" t="s">
        <v>201</v>
      </c>
      <c r="AF41" s="54"/>
      <c r="AG41" s="54"/>
      <c r="AH41" s="54"/>
      <c r="AI41" s="54"/>
      <c r="AJ41" s="54"/>
      <c r="AK41" s="54"/>
      <c r="AL41" s="53"/>
      <c r="AM41" s="53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53">
        <f t="shared" si="3"/>
        <v>3</v>
      </c>
      <c r="AZ41" s="53"/>
    </row>
    <row r="42" spans="1:144" s="30" customFormat="1" ht="20.100000000000001" customHeight="1" x14ac:dyDescent="0.3">
      <c r="A42" s="6">
        <v>29</v>
      </c>
      <c r="B42" s="9" t="s">
        <v>157</v>
      </c>
      <c r="C42" s="8" t="s">
        <v>31</v>
      </c>
      <c r="D42" s="53" t="s">
        <v>202</v>
      </c>
      <c r="E42" s="54">
        <v>60</v>
      </c>
      <c r="F42" s="54"/>
      <c r="G42" s="54"/>
      <c r="H42" s="54"/>
      <c r="I42" s="54">
        <v>60</v>
      </c>
      <c r="J42" s="54"/>
      <c r="K42" s="54"/>
      <c r="L42" s="10"/>
      <c r="M42" s="53"/>
      <c r="N42" s="53"/>
      <c r="O42" s="53"/>
      <c r="P42" s="53"/>
      <c r="Q42" s="53"/>
      <c r="R42" s="53"/>
      <c r="S42" s="54"/>
      <c r="T42" s="54"/>
      <c r="U42" s="54"/>
      <c r="V42" s="54"/>
      <c r="W42" s="54"/>
      <c r="X42" s="54"/>
      <c r="Y42" s="54"/>
      <c r="Z42" s="53"/>
      <c r="AA42" s="53"/>
      <c r="AB42" s="53"/>
      <c r="AC42" s="53"/>
      <c r="AD42" s="53"/>
      <c r="AE42" s="53"/>
      <c r="AF42" s="54"/>
      <c r="AG42" s="54"/>
      <c r="AH42" s="54"/>
      <c r="AI42" s="54"/>
      <c r="AJ42" s="54"/>
      <c r="AK42" s="54"/>
      <c r="AL42" s="53"/>
      <c r="AM42" s="53"/>
      <c r="AN42" s="53"/>
      <c r="AO42" s="53">
        <v>30</v>
      </c>
      <c r="AP42" s="53"/>
      <c r="AQ42" s="53">
        <v>5</v>
      </c>
      <c r="AR42" s="53" t="s">
        <v>202</v>
      </c>
      <c r="AS42" s="54"/>
      <c r="AT42" s="54"/>
      <c r="AU42" s="54"/>
      <c r="AV42" s="54">
        <v>30</v>
      </c>
      <c r="AW42" s="54">
        <v>5</v>
      </c>
      <c r="AX42" s="54" t="s">
        <v>202</v>
      </c>
      <c r="AY42" s="53">
        <f t="shared" si="3"/>
        <v>10</v>
      </c>
      <c r="AZ42" s="53">
        <v>10</v>
      </c>
    </row>
    <row r="43" spans="1:144" ht="28.2" customHeight="1" x14ac:dyDescent="0.3">
      <c r="A43" s="55"/>
      <c r="B43" s="11"/>
      <c r="C43" s="14" t="s">
        <v>170</v>
      </c>
      <c r="D43" s="54"/>
      <c r="E43" s="13">
        <f t="shared" ref="E43:Q43" si="4">SUM(E35:E42)</f>
        <v>330</v>
      </c>
      <c r="F43" s="13">
        <f t="shared" si="4"/>
        <v>135</v>
      </c>
      <c r="G43" s="13">
        <f t="shared" si="4"/>
        <v>135</v>
      </c>
      <c r="H43" s="13">
        <f t="shared" si="4"/>
        <v>0</v>
      </c>
      <c r="I43" s="13">
        <f t="shared" si="4"/>
        <v>60</v>
      </c>
      <c r="J43" s="13">
        <f t="shared" si="4"/>
        <v>0</v>
      </c>
      <c r="K43" s="13">
        <f t="shared" si="4"/>
        <v>0</v>
      </c>
      <c r="L43" s="13">
        <f t="shared" si="4"/>
        <v>30</v>
      </c>
      <c r="M43" s="13">
        <f t="shared" si="4"/>
        <v>0</v>
      </c>
      <c r="N43" s="13">
        <f t="shared" si="4"/>
        <v>0</v>
      </c>
      <c r="O43" s="13">
        <f t="shared" si="4"/>
        <v>0</v>
      </c>
      <c r="P43" s="13">
        <f t="shared" si="4"/>
        <v>0</v>
      </c>
      <c r="Q43" s="13">
        <f t="shared" si="4"/>
        <v>2</v>
      </c>
      <c r="R43" s="49"/>
      <c r="S43" s="13">
        <f t="shared" ref="S43:X43" si="5">SUM(S35:S42)</f>
        <v>15</v>
      </c>
      <c r="T43" s="13">
        <f t="shared" si="5"/>
        <v>30</v>
      </c>
      <c r="U43" s="13">
        <f t="shared" si="5"/>
        <v>0</v>
      </c>
      <c r="V43" s="13">
        <f t="shared" si="5"/>
        <v>0</v>
      </c>
      <c r="W43" s="13">
        <f t="shared" si="5"/>
        <v>0</v>
      </c>
      <c r="X43" s="13">
        <f t="shared" si="5"/>
        <v>4</v>
      </c>
      <c r="Y43" s="49"/>
      <c r="Z43" s="13">
        <f>SUM(Z35:Z42)</f>
        <v>75</v>
      </c>
      <c r="AA43" s="13">
        <f>SUM(AA35:AA42)</f>
        <v>90</v>
      </c>
      <c r="AB43" s="13">
        <f>SUM(AB35:AB42)</f>
        <v>0</v>
      </c>
      <c r="AC43" s="13">
        <f>SUM(AC35:AC42)</f>
        <v>0</v>
      </c>
      <c r="AD43" s="13">
        <f>SUM(AD35:AD42)</f>
        <v>14</v>
      </c>
      <c r="AE43" s="49"/>
      <c r="AF43" s="13">
        <f>SUM(AF35:AF42)</f>
        <v>15</v>
      </c>
      <c r="AG43" s="13">
        <f>SUM(AG35:AG42)</f>
        <v>15</v>
      </c>
      <c r="AH43" s="13">
        <f>SUM(AH35:AH42)</f>
        <v>0</v>
      </c>
      <c r="AI43" s="13">
        <f>SUM(AI35:AI42)</f>
        <v>0</v>
      </c>
      <c r="AJ43" s="13">
        <f>SUM(AJ35:AJ42)</f>
        <v>4</v>
      </c>
      <c r="AK43" s="49"/>
      <c r="AL43" s="13">
        <f t="shared" ref="AL43:AQ43" si="6">SUM(AL35:AL42)</f>
        <v>0</v>
      </c>
      <c r="AM43" s="13">
        <f t="shared" si="6"/>
        <v>0</v>
      </c>
      <c r="AN43" s="13">
        <f t="shared" si="6"/>
        <v>0</v>
      </c>
      <c r="AO43" s="13">
        <f t="shared" si="6"/>
        <v>30</v>
      </c>
      <c r="AP43" s="13">
        <f t="shared" si="6"/>
        <v>0</v>
      </c>
      <c r="AQ43" s="13">
        <f t="shared" si="6"/>
        <v>5</v>
      </c>
      <c r="AR43" s="49"/>
      <c r="AS43" s="13">
        <f>SUM(AS35:AS42)</f>
        <v>0</v>
      </c>
      <c r="AT43" s="13">
        <f>SUM(AT35:AT42)</f>
        <v>0</v>
      </c>
      <c r="AU43" s="13">
        <f>SUM(AU35:AU42)</f>
        <v>0</v>
      </c>
      <c r="AV43" s="13">
        <f>SUM(AV35:AV42)</f>
        <v>30</v>
      </c>
      <c r="AW43" s="13">
        <f>SUM(AW35:AW42)</f>
        <v>5</v>
      </c>
      <c r="AX43" s="49"/>
      <c r="AY43" s="13">
        <f>SUM(AY35:AY42)</f>
        <v>34</v>
      </c>
      <c r="AZ43" s="13">
        <f>SUM(AZ35:AZ42)</f>
        <v>29</v>
      </c>
    </row>
    <row r="44" spans="1:144" ht="20.100000000000001" customHeight="1" x14ac:dyDescent="0.3">
      <c r="A44" s="6">
        <v>30</v>
      </c>
      <c r="B44" s="9" t="s">
        <v>158</v>
      </c>
      <c r="C44" s="8" t="s">
        <v>238</v>
      </c>
      <c r="D44" s="53" t="s">
        <v>201</v>
      </c>
      <c r="E44" s="54">
        <v>120</v>
      </c>
      <c r="F44" s="54"/>
      <c r="G44" s="54"/>
      <c r="H44" s="54"/>
      <c r="I44" s="54"/>
      <c r="J44" s="54"/>
      <c r="K44" s="54"/>
      <c r="L44" s="53"/>
      <c r="M44" s="53"/>
      <c r="N44" s="53"/>
      <c r="O44" s="53"/>
      <c r="P44" s="53"/>
      <c r="Q44" s="53"/>
      <c r="R44" s="53"/>
      <c r="S44" s="54"/>
      <c r="T44" s="54"/>
      <c r="U44" s="54"/>
      <c r="V44" s="54"/>
      <c r="W44" s="54"/>
      <c r="X44" s="54"/>
      <c r="Y44" s="54"/>
      <c r="Z44" s="53"/>
      <c r="AA44" s="53"/>
      <c r="AB44" s="53"/>
      <c r="AC44" s="53"/>
      <c r="AD44" s="53"/>
      <c r="AE44" s="53"/>
      <c r="AF44" s="54"/>
      <c r="AG44" s="54"/>
      <c r="AH44" s="54"/>
      <c r="AI44" s="54"/>
      <c r="AJ44" s="54"/>
      <c r="AK44" s="54"/>
      <c r="AL44" s="53"/>
      <c r="AM44" s="53"/>
      <c r="AN44" s="53"/>
      <c r="AO44" s="53"/>
      <c r="AP44" s="53">
        <v>120</v>
      </c>
      <c r="AQ44" s="53">
        <v>4</v>
      </c>
      <c r="AR44" s="53" t="s">
        <v>201</v>
      </c>
      <c r="AS44" s="54"/>
      <c r="AT44" s="54"/>
      <c r="AU44" s="54"/>
      <c r="AV44" s="54"/>
      <c r="AW44" s="54"/>
      <c r="AX44" s="54"/>
      <c r="AY44" s="53">
        <f t="shared" si="3"/>
        <v>4</v>
      </c>
      <c r="AZ44" s="53"/>
    </row>
    <row r="45" spans="1:144" ht="35.1" customHeight="1" x14ac:dyDescent="0.3">
      <c r="A45" s="55"/>
      <c r="B45" s="119" t="s">
        <v>239</v>
      </c>
      <c r="C45" s="119"/>
      <c r="D45" s="54"/>
      <c r="E45" s="13">
        <f>E44+E43+E33+E13</f>
        <v>1335</v>
      </c>
      <c r="F45" s="13">
        <f t="shared" ref="F45:Q45" si="7">F44+F43+F33+F13</f>
        <v>555</v>
      </c>
      <c r="G45" s="13">
        <f t="shared" si="7"/>
        <v>330</v>
      </c>
      <c r="H45" s="13">
        <f t="shared" si="7"/>
        <v>90</v>
      </c>
      <c r="I45" s="13">
        <f t="shared" si="7"/>
        <v>60</v>
      </c>
      <c r="J45" s="13">
        <f t="shared" si="7"/>
        <v>120</v>
      </c>
      <c r="K45" s="13">
        <f t="shared" si="7"/>
        <v>60</v>
      </c>
      <c r="L45" s="13">
        <f t="shared" si="7"/>
        <v>150</v>
      </c>
      <c r="M45" s="13">
        <f t="shared" si="7"/>
        <v>90</v>
      </c>
      <c r="N45" s="13">
        <f t="shared" si="7"/>
        <v>30</v>
      </c>
      <c r="O45" s="13">
        <f t="shared" si="7"/>
        <v>30</v>
      </c>
      <c r="P45" s="13">
        <f t="shared" si="7"/>
        <v>30</v>
      </c>
      <c r="Q45" s="13">
        <f t="shared" si="7"/>
        <v>30</v>
      </c>
      <c r="R45" s="49"/>
      <c r="S45" s="13">
        <f t="shared" ref="S45:X45" si="8">S44+S43+S33+S13</f>
        <v>180</v>
      </c>
      <c r="T45" s="13">
        <f t="shared" si="8"/>
        <v>90</v>
      </c>
      <c r="U45" s="13">
        <f t="shared" si="8"/>
        <v>30</v>
      </c>
      <c r="V45" s="13">
        <f t="shared" si="8"/>
        <v>30</v>
      </c>
      <c r="W45" s="13">
        <f t="shared" si="8"/>
        <v>30</v>
      </c>
      <c r="X45" s="13">
        <f t="shared" si="8"/>
        <v>30</v>
      </c>
      <c r="Y45" s="49"/>
      <c r="Z45" s="13">
        <f t="shared" ref="Z45:AD45" si="9">Z44+Z43+Z33+Z13</f>
        <v>165</v>
      </c>
      <c r="AA45" s="13">
        <f t="shared" si="9"/>
        <v>135</v>
      </c>
      <c r="AB45" s="13">
        <f t="shared" si="9"/>
        <v>30</v>
      </c>
      <c r="AC45" s="13">
        <f t="shared" si="9"/>
        <v>30</v>
      </c>
      <c r="AD45" s="13">
        <f t="shared" si="9"/>
        <v>30</v>
      </c>
      <c r="AE45" s="49"/>
      <c r="AF45" s="13">
        <f t="shared" ref="AF45:AJ45" si="10">AF44+AF43+AF33+AF13</f>
        <v>60</v>
      </c>
      <c r="AG45" s="13">
        <f t="shared" si="10"/>
        <v>15</v>
      </c>
      <c r="AH45" s="13">
        <f t="shared" si="10"/>
        <v>0</v>
      </c>
      <c r="AI45" s="13">
        <f t="shared" si="10"/>
        <v>30</v>
      </c>
      <c r="AJ45" s="13">
        <f t="shared" si="10"/>
        <v>11</v>
      </c>
      <c r="AK45" s="49"/>
      <c r="AL45" s="13">
        <f t="shared" ref="AL45:AQ45" si="11">AL44+AL43+AL33+AL13</f>
        <v>0</v>
      </c>
      <c r="AM45" s="13">
        <f t="shared" si="11"/>
        <v>0</v>
      </c>
      <c r="AN45" s="13">
        <f t="shared" si="11"/>
        <v>0</v>
      </c>
      <c r="AO45" s="13">
        <f t="shared" si="11"/>
        <v>30</v>
      </c>
      <c r="AP45" s="13">
        <f t="shared" si="11"/>
        <v>120</v>
      </c>
      <c r="AQ45" s="13">
        <f t="shared" si="11"/>
        <v>9</v>
      </c>
      <c r="AR45" s="49"/>
      <c r="AS45" s="13">
        <f t="shared" ref="AS45:AW45" si="12">AS44+AS43+AS33+AS13</f>
        <v>0</v>
      </c>
      <c r="AT45" s="13">
        <f t="shared" si="12"/>
        <v>0</v>
      </c>
      <c r="AU45" s="13">
        <f t="shared" si="12"/>
        <v>0</v>
      </c>
      <c r="AV45" s="13">
        <f t="shared" si="12"/>
        <v>30</v>
      </c>
      <c r="AW45" s="13">
        <f t="shared" si="12"/>
        <v>5</v>
      </c>
      <c r="AX45" s="49"/>
      <c r="AY45" s="13">
        <f>AY44+AY43+AY33+AY13</f>
        <v>115</v>
      </c>
      <c r="AZ45" s="13">
        <f>AZ44+AZ43+AZ33+AZ13</f>
        <v>68</v>
      </c>
    </row>
    <row r="46" spans="1:144" customFormat="1" ht="14.4" x14ac:dyDescent="0.3">
      <c r="C46" s="68"/>
    </row>
    <row r="47" spans="1:144" s="45" customFormat="1" ht="34.200000000000003" customHeight="1" x14ac:dyDescent="0.3">
      <c r="A47" s="77" t="s">
        <v>228</v>
      </c>
      <c r="B47" s="77"/>
      <c r="C47" s="77"/>
      <c r="D47" s="77"/>
      <c r="E47" s="77"/>
      <c r="F47" s="77"/>
      <c r="G47" s="77"/>
      <c r="H47" s="77"/>
      <c r="I47" s="77"/>
      <c r="J47" s="77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1:144" s="45" customFormat="1" x14ac:dyDescent="0.3">
      <c r="A48" s="41"/>
      <c r="B48" s="41"/>
      <c r="C48" s="63"/>
      <c r="D48" s="42"/>
      <c r="E48" s="42"/>
      <c r="F48" s="42"/>
      <c r="G48" s="42"/>
      <c r="H48" s="42"/>
      <c r="I48" s="42"/>
      <c r="J48" s="42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1:188" s="45" customFormat="1" x14ac:dyDescent="0.3">
      <c r="A49" s="46"/>
      <c r="B49" s="46" t="s">
        <v>229</v>
      </c>
      <c r="C49" s="69"/>
      <c r="D49" s="46"/>
      <c r="E49" s="42"/>
      <c r="F49" s="42"/>
      <c r="G49" s="42"/>
      <c r="H49" s="42"/>
      <c r="I49" s="42"/>
      <c r="J49" s="42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1:188" s="45" customFormat="1" ht="13.8" x14ac:dyDescent="0.3">
      <c r="A50" s="47"/>
      <c r="B50" s="47"/>
      <c r="C50" s="7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</row>
    <row r="51" spans="1:188" s="45" customFormat="1" ht="13.8" x14ac:dyDescent="0.3">
      <c r="A51" s="47"/>
      <c r="B51" s="47"/>
      <c r="C51" s="70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</row>
    <row r="52" spans="1:188" s="45" customFormat="1" ht="13.8" x14ac:dyDescent="0.3">
      <c r="A52" s="47"/>
      <c r="B52" s="47"/>
      <c r="C52" s="70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</row>
    <row r="53" spans="1:188" s="45" customFormat="1" ht="13.8" x14ac:dyDescent="0.3">
      <c r="A53" s="47"/>
      <c r="B53" s="47" t="s">
        <v>230</v>
      </c>
      <c r="C53" s="70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 t="s">
        <v>231</v>
      </c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</row>
    <row r="54" spans="1:188" s="45" customFormat="1" ht="13.8" x14ac:dyDescent="0.3">
      <c r="A54" s="47"/>
      <c r="B54" s="47" t="s">
        <v>232</v>
      </c>
      <c r="C54" s="70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 t="s">
        <v>233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</row>
    <row r="55" spans="1:188" s="45" customFormat="1" ht="13.8" x14ac:dyDescent="0.3">
      <c r="A55" s="47"/>
      <c r="B55" s="47"/>
      <c r="C55" s="70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 t="s">
        <v>234</v>
      </c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</row>
    <row r="56" spans="1:188" ht="16.2" thickBot="1" x14ac:dyDescent="0.35"/>
    <row r="57" spans="1:188" s="36" customFormat="1" ht="16.2" thickTop="1" x14ac:dyDescent="0.3">
      <c r="A57" s="31" t="s">
        <v>216</v>
      </c>
      <c r="B57" s="32"/>
      <c r="C57" s="64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4"/>
      <c r="GF57" s="35"/>
    </row>
    <row r="58" spans="1:188" s="36" customFormat="1" x14ac:dyDescent="0.3">
      <c r="A58" s="37" t="s">
        <v>218</v>
      </c>
      <c r="B58" s="38"/>
      <c r="C58" s="65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4"/>
      <c r="BX58" s="34"/>
      <c r="BY58" s="34"/>
      <c r="BZ58" s="34"/>
      <c r="CA58" s="39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5"/>
    </row>
    <row r="59" spans="1:188" s="36" customFormat="1" x14ac:dyDescent="0.3">
      <c r="A59" s="37" t="s">
        <v>217</v>
      </c>
      <c r="B59" s="38"/>
      <c r="C59" s="65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5"/>
    </row>
    <row r="60" spans="1:188" s="36" customFormat="1" x14ac:dyDescent="0.3">
      <c r="A60" s="37" t="s">
        <v>242</v>
      </c>
      <c r="B60" s="41"/>
      <c r="C60" s="6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34"/>
      <c r="GF60" s="35"/>
    </row>
    <row r="62" spans="1:188" s="3" customFormat="1" ht="28.2" customHeight="1" x14ac:dyDescent="0.3">
      <c r="A62" s="105" t="s">
        <v>188</v>
      </c>
      <c r="B62" s="104" t="s">
        <v>32</v>
      </c>
      <c r="C62" s="107" t="s">
        <v>0</v>
      </c>
      <c r="D62" s="104" t="s">
        <v>1</v>
      </c>
      <c r="E62" s="105" t="s">
        <v>2</v>
      </c>
      <c r="F62" s="105"/>
      <c r="G62" s="105"/>
      <c r="H62" s="105"/>
      <c r="I62" s="105"/>
      <c r="J62" s="105"/>
      <c r="K62" s="105"/>
      <c r="L62" s="107" t="s">
        <v>34</v>
      </c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 t="s">
        <v>35</v>
      </c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 t="s">
        <v>36</v>
      </c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42" t="s">
        <v>236</v>
      </c>
      <c r="AZ62" s="142" t="s">
        <v>237</v>
      </c>
    </row>
    <row r="63" spans="1:188" s="3" customFormat="1" ht="28.2" customHeight="1" x14ac:dyDescent="0.3">
      <c r="A63" s="105"/>
      <c r="B63" s="104"/>
      <c r="C63" s="107"/>
      <c r="D63" s="104"/>
      <c r="E63" s="105"/>
      <c r="F63" s="105"/>
      <c r="G63" s="105"/>
      <c r="H63" s="105"/>
      <c r="I63" s="105"/>
      <c r="J63" s="105"/>
      <c r="K63" s="105"/>
      <c r="L63" s="107" t="s">
        <v>190</v>
      </c>
      <c r="M63" s="107"/>
      <c r="N63" s="107"/>
      <c r="O63" s="107"/>
      <c r="P63" s="107"/>
      <c r="Q63" s="107"/>
      <c r="R63" s="107"/>
      <c r="S63" s="105" t="s">
        <v>191</v>
      </c>
      <c r="T63" s="105"/>
      <c r="U63" s="105"/>
      <c r="V63" s="105"/>
      <c r="W63" s="105"/>
      <c r="X63" s="105"/>
      <c r="Y63" s="105"/>
      <c r="Z63" s="107" t="s">
        <v>192</v>
      </c>
      <c r="AA63" s="107"/>
      <c r="AB63" s="107"/>
      <c r="AC63" s="107"/>
      <c r="AD63" s="107"/>
      <c r="AE63" s="107"/>
      <c r="AF63" s="105" t="s">
        <v>193</v>
      </c>
      <c r="AG63" s="105"/>
      <c r="AH63" s="105"/>
      <c r="AI63" s="105"/>
      <c r="AJ63" s="105"/>
      <c r="AK63" s="105"/>
      <c r="AL63" s="107" t="s">
        <v>194</v>
      </c>
      <c r="AM63" s="107"/>
      <c r="AN63" s="107"/>
      <c r="AO63" s="107"/>
      <c r="AP63" s="107"/>
      <c r="AQ63" s="107"/>
      <c r="AR63" s="107"/>
      <c r="AS63" s="105" t="s">
        <v>195</v>
      </c>
      <c r="AT63" s="105"/>
      <c r="AU63" s="105"/>
      <c r="AV63" s="105"/>
      <c r="AW63" s="105"/>
      <c r="AX63" s="105"/>
      <c r="AY63" s="142"/>
      <c r="AZ63" s="142"/>
    </row>
    <row r="64" spans="1:188" ht="15" customHeight="1" x14ac:dyDescent="0.3">
      <c r="A64" s="105"/>
      <c r="B64" s="104"/>
      <c r="C64" s="107"/>
      <c r="D64" s="104"/>
      <c r="E64" s="106" t="s">
        <v>3</v>
      </c>
      <c r="F64" s="106" t="s">
        <v>4</v>
      </c>
      <c r="G64" s="84" t="s">
        <v>219</v>
      </c>
      <c r="H64" s="84" t="s">
        <v>220</v>
      </c>
      <c r="I64" s="84" t="s">
        <v>221</v>
      </c>
      <c r="J64" s="81" t="s">
        <v>222</v>
      </c>
      <c r="K64" s="84" t="s">
        <v>224</v>
      </c>
      <c r="L64" s="106" t="s">
        <v>4</v>
      </c>
      <c r="M64" s="84" t="s">
        <v>219</v>
      </c>
      <c r="N64" s="84" t="s">
        <v>220</v>
      </c>
      <c r="O64" s="81" t="s">
        <v>222</v>
      </c>
      <c r="P64" s="84" t="s">
        <v>224</v>
      </c>
      <c r="Q64" s="106" t="s">
        <v>33</v>
      </c>
      <c r="R64" s="106" t="s">
        <v>225</v>
      </c>
      <c r="S64" s="106" t="s">
        <v>4</v>
      </c>
      <c r="T64" s="84" t="s">
        <v>219</v>
      </c>
      <c r="U64" s="84" t="s">
        <v>220</v>
      </c>
      <c r="V64" s="81" t="s">
        <v>222</v>
      </c>
      <c r="W64" s="84" t="s">
        <v>224</v>
      </c>
      <c r="X64" s="106" t="s">
        <v>33</v>
      </c>
      <c r="Y64" s="106" t="s">
        <v>225</v>
      </c>
      <c r="Z64" s="106" t="s">
        <v>4</v>
      </c>
      <c r="AA64" s="84" t="s">
        <v>219</v>
      </c>
      <c r="AB64" s="84" t="s">
        <v>220</v>
      </c>
      <c r="AC64" s="81" t="s">
        <v>222</v>
      </c>
      <c r="AD64" s="106" t="s">
        <v>33</v>
      </c>
      <c r="AE64" s="106" t="s">
        <v>225</v>
      </c>
      <c r="AF64" s="106" t="s">
        <v>4</v>
      </c>
      <c r="AG64" s="84" t="s">
        <v>219</v>
      </c>
      <c r="AH64" s="84" t="s">
        <v>220</v>
      </c>
      <c r="AI64" s="81" t="s">
        <v>222</v>
      </c>
      <c r="AJ64" s="106" t="s">
        <v>33</v>
      </c>
      <c r="AK64" s="106" t="s">
        <v>225</v>
      </c>
      <c r="AL64" s="106" t="s">
        <v>4</v>
      </c>
      <c r="AM64" s="84" t="s">
        <v>219</v>
      </c>
      <c r="AN64" s="84" t="s">
        <v>220</v>
      </c>
      <c r="AO64" s="142" t="s">
        <v>226</v>
      </c>
      <c r="AP64" s="142" t="s">
        <v>241</v>
      </c>
      <c r="AQ64" s="106" t="s">
        <v>33</v>
      </c>
      <c r="AR64" s="106" t="s">
        <v>225</v>
      </c>
      <c r="AS64" s="106" t="s">
        <v>4</v>
      </c>
      <c r="AT64" s="84" t="s">
        <v>219</v>
      </c>
      <c r="AU64" s="84" t="s">
        <v>220</v>
      </c>
      <c r="AV64" s="142" t="s">
        <v>226</v>
      </c>
      <c r="AW64" s="106" t="s">
        <v>33</v>
      </c>
      <c r="AX64" s="106" t="s">
        <v>225</v>
      </c>
      <c r="AY64" s="142"/>
      <c r="AZ64" s="142"/>
    </row>
    <row r="65" spans="1:52" ht="108.75" customHeight="1" x14ac:dyDescent="0.3">
      <c r="A65" s="105"/>
      <c r="B65" s="104"/>
      <c r="C65" s="107"/>
      <c r="D65" s="104"/>
      <c r="E65" s="106"/>
      <c r="F65" s="106"/>
      <c r="G65" s="84"/>
      <c r="H65" s="84"/>
      <c r="I65" s="84"/>
      <c r="J65" s="81"/>
      <c r="K65" s="84"/>
      <c r="L65" s="106"/>
      <c r="M65" s="84"/>
      <c r="N65" s="84"/>
      <c r="O65" s="81"/>
      <c r="P65" s="84"/>
      <c r="Q65" s="106"/>
      <c r="R65" s="106"/>
      <c r="S65" s="106"/>
      <c r="T65" s="84"/>
      <c r="U65" s="84"/>
      <c r="V65" s="81"/>
      <c r="W65" s="84"/>
      <c r="X65" s="106"/>
      <c r="Y65" s="106"/>
      <c r="Z65" s="106"/>
      <c r="AA65" s="84"/>
      <c r="AB65" s="84"/>
      <c r="AC65" s="81"/>
      <c r="AD65" s="106"/>
      <c r="AE65" s="106"/>
      <c r="AF65" s="106"/>
      <c r="AG65" s="84"/>
      <c r="AH65" s="84"/>
      <c r="AI65" s="81"/>
      <c r="AJ65" s="106"/>
      <c r="AK65" s="106"/>
      <c r="AL65" s="106"/>
      <c r="AM65" s="84"/>
      <c r="AN65" s="84"/>
      <c r="AO65" s="142"/>
      <c r="AP65" s="142"/>
      <c r="AQ65" s="106"/>
      <c r="AR65" s="106"/>
      <c r="AS65" s="106"/>
      <c r="AT65" s="84"/>
      <c r="AU65" s="84"/>
      <c r="AV65" s="142"/>
      <c r="AW65" s="106"/>
      <c r="AX65" s="106"/>
      <c r="AY65" s="142"/>
      <c r="AZ65" s="142"/>
    </row>
    <row r="66" spans="1:52" ht="28.2" customHeight="1" x14ac:dyDescent="0.3">
      <c r="A66" s="55"/>
      <c r="B66" s="140" t="s">
        <v>199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</row>
    <row r="67" spans="1:52" s="3" customFormat="1" ht="35.1" customHeight="1" x14ac:dyDescent="0.3">
      <c r="A67" s="53">
        <v>1</v>
      </c>
      <c r="B67" s="7" t="s">
        <v>159</v>
      </c>
      <c r="C67" s="8" t="s">
        <v>37</v>
      </c>
      <c r="D67" s="10" t="s">
        <v>88</v>
      </c>
      <c r="E67" s="54">
        <v>30</v>
      </c>
      <c r="F67" s="54">
        <v>15</v>
      </c>
      <c r="G67" s="54">
        <v>15</v>
      </c>
      <c r="H67" s="54"/>
      <c r="I67" s="54"/>
      <c r="J67" s="54"/>
      <c r="K67" s="54"/>
      <c r="L67" s="9"/>
      <c r="M67" s="9"/>
      <c r="N67" s="9"/>
      <c r="O67" s="9"/>
      <c r="P67" s="9"/>
      <c r="Q67" s="9"/>
      <c r="R67" s="9"/>
      <c r="S67" s="11"/>
      <c r="T67" s="11"/>
      <c r="U67" s="11"/>
      <c r="V67" s="11"/>
      <c r="W67" s="11"/>
      <c r="X67" s="11"/>
      <c r="Y67" s="11"/>
      <c r="Z67" s="9"/>
      <c r="AA67" s="9"/>
      <c r="AB67" s="9"/>
      <c r="AC67" s="9"/>
      <c r="AD67" s="9"/>
      <c r="AE67" s="9"/>
      <c r="AF67" s="54">
        <v>15</v>
      </c>
      <c r="AG67" s="54">
        <v>15</v>
      </c>
      <c r="AH67" s="54"/>
      <c r="AI67" s="54"/>
      <c r="AJ67" s="54">
        <v>3</v>
      </c>
      <c r="AK67" s="54" t="s">
        <v>235</v>
      </c>
      <c r="AL67" s="53"/>
      <c r="AM67" s="53"/>
      <c r="AN67" s="53"/>
      <c r="AO67" s="53"/>
      <c r="AP67" s="53"/>
      <c r="AQ67" s="53"/>
      <c r="AR67" s="53"/>
      <c r="AS67" s="54"/>
      <c r="AT67" s="54"/>
      <c r="AU67" s="54"/>
      <c r="AV67" s="54"/>
      <c r="AW67" s="54"/>
      <c r="AX67" s="54"/>
      <c r="AY67" s="53">
        <f t="shared" ref="AY67:AY77" si="13">SUM(Q67,X67,AD67,AJ67,AQ67,AW67)</f>
        <v>3</v>
      </c>
      <c r="AZ67" s="53">
        <v>3</v>
      </c>
    </row>
    <row r="68" spans="1:52" s="3" customFormat="1" ht="35.1" customHeight="1" x14ac:dyDescent="0.3">
      <c r="A68" s="53">
        <v>2</v>
      </c>
      <c r="B68" s="7" t="s">
        <v>160</v>
      </c>
      <c r="C68" s="8" t="s">
        <v>249</v>
      </c>
      <c r="D68" s="10" t="s">
        <v>201</v>
      </c>
      <c r="E68" s="54">
        <v>30</v>
      </c>
      <c r="F68" s="54">
        <v>15</v>
      </c>
      <c r="G68" s="54"/>
      <c r="H68" s="54">
        <v>15</v>
      </c>
      <c r="I68" s="54"/>
      <c r="J68" s="54"/>
      <c r="K68" s="54"/>
      <c r="L68" s="9"/>
      <c r="M68" s="9"/>
      <c r="N68" s="9"/>
      <c r="O68" s="9"/>
      <c r="P68" s="9"/>
      <c r="Q68" s="9"/>
      <c r="R68" s="9"/>
      <c r="S68" s="11"/>
      <c r="T68" s="11"/>
      <c r="U68" s="11"/>
      <c r="V68" s="11"/>
      <c r="W68" s="11"/>
      <c r="X68" s="11"/>
      <c r="Y68" s="11"/>
      <c r="Z68" s="9"/>
      <c r="AA68" s="9"/>
      <c r="AB68" s="9"/>
      <c r="AC68" s="9"/>
      <c r="AD68" s="9"/>
      <c r="AE68" s="9"/>
      <c r="AF68" s="54"/>
      <c r="AG68" s="54"/>
      <c r="AH68" s="54"/>
      <c r="AI68" s="54"/>
      <c r="AJ68" s="54"/>
      <c r="AK68" s="54"/>
      <c r="AL68" s="53">
        <v>15</v>
      </c>
      <c r="AM68" s="53"/>
      <c r="AN68" s="53">
        <v>15</v>
      </c>
      <c r="AO68" s="53"/>
      <c r="AP68" s="53"/>
      <c r="AQ68" s="53">
        <v>3</v>
      </c>
      <c r="AR68" s="53" t="s">
        <v>201</v>
      </c>
      <c r="AS68" s="54"/>
      <c r="AT68" s="54"/>
      <c r="AU68" s="54"/>
      <c r="AV68" s="54"/>
      <c r="AW68" s="54"/>
      <c r="AX68" s="54"/>
      <c r="AY68" s="53">
        <f t="shared" si="13"/>
        <v>3</v>
      </c>
      <c r="AZ68" s="53">
        <v>3</v>
      </c>
    </row>
    <row r="69" spans="1:52" s="3" customFormat="1" ht="20.100000000000001" customHeight="1" x14ac:dyDescent="0.3">
      <c r="A69" s="53">
        <v>3</v>
      </c>
      <c r="B69" s="7" t="s">
        <v>161</v>
      </c>
      <c r="C69" s="8" t="s">
        <v>38</v>
      </c>
      <c r="D69" s="10" t="s">
        <v>201</v>
      </c>
      <c r="E69" s="54">
        <v>30</v>
      </c>
      <c r="F69" s="54"/>
      <c r="G69" s="54">
        <v>30</v>
      </c>
      <c r="H69" s="54"/>
      <c r="I69" s="54"/>
      <c r="J69" s="54"/>
      <c r="K69" s="54"/>
      <c r="L69" s="8"/>
      <c r="M69" s="9"/>
      <c r="N69" s="9"/>
      <c r="O69" s="9"/>
      <c r="P69" s="9"/>
      <c r="Q69" s="9"/>
      <c r="R69" s="9"/>
      <c r="S69" s="11"/>
      <c r="T69" s="11"/>
      <c r="U69" s="11"/>
      <c r="V69" s="11"/>
      <c r="W69" s="11"/>
      <c r="X69" s="11"/>
      <c r="Y69" s="11"/>
      <c r="Z69" s="9"/>
      <c r="AA69" s="9"/>
      <c r="AB69" s="9"/>
      <c r="AC69" s="9"/>
      <c r="AD69" s="9"/>
      <c r="AE69" s="9"/>
      <c r="AF69" s="54"/>
      <c r="AG69" s="54"/>
      <c r="AH69" s="54"/>
      <c r="AI69" s="54"/>
      <c r="AJ69" s="54"/>
      <c r="AK69" s="54"/>
      <c r="AL69" s="53"/>
      <c r="AM69" s="53"/>
      <c r="AN69" s="53"/>
      <c r="AO69" s="53"/>
      <c r="AP69" s="53"/>
      <c r="AQ69" s="53"/>
      <c r="AR69" s="53"/>
      <c r="AS69" s="54"/>
      <c r="AT69" s="54">
        <v>30</v>
      </c>
      <c r="AU69" s="54"/>
      <c r="AV69" s="54"/>
      <c r="AW69" s="54">
        <v>2</v>
      </c>
      <c r="AX69" s="54" t="s">
        <v>201</v>
      </c>
      <c r="AY69" s="53">
        <f t="shared" si="13"/>
        <v>2</v>
      </c>
      <c r="AZ69" s="53"/>
    </row>
    <row r="70" spans="1:52" s="3" customFormat="1" ht="35.1" customHeight="1" x14ac:dyDescent="0.3">
      <c r="A70" s="53">
        <v>4</v>
      </c>
      <c r="B70" s="7" t="s">
        <v>162</v>
      </c>
      <c r="C70" s="15" t="s">
        <v>111</v>
      </c>
      <c r="D70" s="10" t="s">
        <v>201</v>
      </c>
      <c r="E70" s="56">
        <v>30</v>
      </c>
      <c r="F70" s="56"/>
      <c r="G70" s="56"/>
      <c r="H70" s="56">
        <v>30</v>
      </c>
      <c r="I70" s="56"/>
      <c r="J70" s="56"/>
      <c r="K70" s="56"/>
      <c r="L70" s="8"/>
      <c r="M70" s="9"/>
      <c r="N70" s="9"/>
      <c r="O70" s="9"/>
      <c r="P70" s="9"/>
      <c r="Q70" s="9"/>
      <c r="R70" s="9"/>
      <c r="S70" s="11"/>
      <c r="T70" s="11"/>
      <c r="U70" s="11"/>
      <c r="V70" s="11"/>
      <c r="W70" s="11"/>
      <c r="X70" s="11"/>
      <c r="Y70" s="11"/>
      <c r="Z70" s="9"/>
      <c r="AA70" s="9"/>
      <c r="AB70" s="9"/>
      <c r="AC70" s="9"/>
      <c r="AD70" s="9"/>
      <c r="AE70" s="9"/>
      <c r="AF70" s="54"/>
      <c r="AG70" s="54"/>
      <c r="AH70" s="54"/>
      <c r="AI70" s="54"/>
      <c r="AJ70" s="54"/>
      <c r="AK70" s="54"/>
      <c r="AL70" s="53"/>
      <c r="AM70" s="53"/>
      <c r="AN70" s="53">
        <v>30</v>
      </c>
      <c r="AO70" s="53"/>
      <c r="AP70" s="53"/>
      <c r="AQ70" s="53">
        <v>3</v>
      </c>
      <c r="AR70" s="53" t="s">
        <v>201</v>
      </c>
      <c r="AS70" s="54"/>
      <c r="AT70" s="54"/>
      <c r="AU70" s="54"/>
      <c r="AV70" s="54"/>
      <c r="AW70" s="54"/>
      <c r="AX70" s="54"/>
      <c r="AY70" s="53">
        <f t="shared" si="13"/>
        <v>3</v>
      </c>
      <c r="AZ70" s="53">
        <v>3</v>
      </c>
    </row>
    <row r="71" spans="1:52" s="3" customFormat="1" ht="35.1" customHeight="1" x14ac:dyDescent="0.3">
      <c r="A71" s="53">
        <v>5</v>
      </c>
      <c r="B71" s="7" t="s">
        <v>163</v>
      </c>
      <c r="C71" s="15" t="s">
        <v>112</v>
      </c>
      <c r="D71" s="10" t="s">
        <v>201</v>
      </c>
      <c r="E71" s="56">
        <v>30</v>
      </c>
      <c r="F71" s="56">
        <v>15</v>
      </c>
      <c r="G71" s="56">
        <v>15</v>
      </c>
      <c r="H71" s="56"/>
      <c r="I71" s="56"/>
      <c r="J71" s="56"/>
      <c r="K71" s="56"/>
      <c r="L71" s="8"/>
      <c r="M71" s="9"/>
      <c r="N71" s="9"/>
      <c r="O71" s="9"/>
      <c r="P71" s="9"/>
      <c r="Q71" s="9"/>
      <c r="R71" s="9"/>
      <c r="S71" s="11"/>
      <c r="T71" s="11"/>
      <c r="U71" s="11"/>
      <c r="V71" s="11"/>
      <c r="W71" s="11"/>
      <c r="X71" s="11"/>
      <c r="Y71" s="11"/>
      <c r="Z71" s="9"/>
      <c r="AA71" s="9"/>
      <c r="AB71" s="9"/>
      <c r="AC71" s="9"/>
      <c r="AD71" s="9"/>
      <c r="AE71" s="9"/>
      <c r="AF71" s="54"/>
      <c r="AG71" s="54"/>
      <c r="AH71" s="54"/>
      <c r="AI71" s="54"/>
      <c r="AJ71" s="54"/>
      <c r="AK71" s="54"/>
      <c r="AL71" s="53">
        <v>15</v>
      </c>
      <c r="AM71" s="53">
        <v>15</v>
      </c>
      <c r="AN71" s="53"/>
      <c r="AO71" s="53"/>
      <c r="AP71" s="53"/>
      <c r="AQ71" s="53">
        <v>3</v>
      </c>
      <c r="AR71" s="53" t="s">
        <v>201</v>
      </c>
      <c r="AS71" s="54"/>
      <c r="AT71" s="54"/>
      <c r="AU71" s="54"/>
      <c r="AV71" s="54"/>
      <c r="AW71" s="54"/>
      <c r="AX71" s="54"/>
      <c r="AY71" s="53">
        <f t="shared" si="13"/>
        <v>3</v>
      </c>
      <c r="AZ71" s="53">
        <v>3</v>
      </c>
    </row>
    <row r="72" spans="1:52" s="3" customFormat="1" ht="35.1" customHeight="1" x14ac:dyDescent="0.3">
      <c r="A72" s="53">
        <v>6</v>
      </c>
      <c r="B72" s="7" t="s">
        <v>164</v>
      </c>
      <c r="C72" s="15" t="s">
        <v>102</v>
      </c>
      <c r="D72" s="10" t="s">
        <v>127</v>
      </c>
      <c r="E72" s="56">
        <v>30</v>
      </c>
      <c r="F72" s="56">
        <v>15</v>
      </c>
      <c r="G72" s="56">
        <v>15</v>
      </c>
      <c r="H72" s="56"/>
      <c r="I72" s="56"/>
      <c r="J72" s="56"/>
      <c r="K72" s="56"/>
      <c r="L72" s="8"/>
      <c r="M72" s="9"/>
      <c r="N72" s="9"/>
      <c r="O72" s="9"/>
      <c r="P72" s="9"/>
      <c r="Q72" s="9"/>
      <c r="R72" s="9"/>
      <c r="S72" s="11"/>
      <c r="T72" s="11"/>
      <c r="U72" s="11"/>
      <c r="V72" s="11"/>
      <c r="W72" s="11"/>
      <c r="X72" s="11"/>
      <c r="Y72" s="11"/>
      <c r="Z72" s="9"/>
      <c r="AA72" s="9"/>
      <c r="AB72" s="9"/>
      <c r="AC72" s="9"/>
      <c r="AD72" s="9"/>
      <c r="AE72" s="9"/>
      <c r="AF72" s="52"/>
      <c r="AG72" s="52"/>
      <c r="AH72" s="52"/>
      <c r="AI72" s="52"/>
      <c r="AJ72" s="54"/>
      <c r="AK72" s="54"/>
      <c r="AL72" s="53">
        <v>15</v>
      </c>
      <c r="AM72" s="53">
        <v>15</v>
      </c>
      <c r="AN72" s="53"/>
      <c r="AO72" s="53"/>
      <c r="AP72" s="53"/>
      <c r="AQ72" s="53">
        <v>3</v>
      </c>
      <c r="AR72" s="53" t="s">
        <v>235</v>
      </c>
      <c r="AS72" s="54"/>
      <c r="AT72" s="54"/>
      <c r="AU72" s="54"/>
      <c r="AV72" s="54"/>
      <c r="AW72" s="54"/>
      <c r="AX72" s="54"/>
      <c r="AY72" s="53">
        <f t="shared" si="13"/>
        <v>3</v>
      </c>
      <c r="AZ72" s="53">
        <v>3</v>
      </c>
    </row>
    <row r="73" spans="1:52" s="3" customFormat="1" ht="20.100000000000001" customHeight="1" x14ac:dyDescent="0.3">
      <c r="A73" s="53">
        <v>7</v>
      </c>
      <c r="B73" s="7" t="s">
        <v>165</v>
      </c>
      <c r="C73" s="15" t="s">
        <v>105</v>
      </c>
      <c r="D73" s="10" t="s">
        <v>128</v>
      </c>
      <c r="E73" s="56">
        <v>30</v>
      </c>
      <c r="F73" s="56">
        <v>30</v>
      </c>
      <c r="G73" s="56"/>
      <c r="H73" s="56"/>
      <c r="I73" s="56"/>
      <c r="J73" s="56"/>
      <c r="K73" s="56"/>
      <c r="L73" s="8"/>
      <c r="M73" s="9"/>
      <c r="N73" s="9"/>
      <c r="O73" s="9"/>
      <c r="P73" s="9"/>
      <c r="Q73" s="9"/>
      <c r="R73" s="9"/>
      <c r="S73" s="11"/>
      <c r="T73" s="11"/>
      <c r="U73" s="11"/>
      <c r="V73" s="11"/>
      <c r="W73" s="11"/>
      <c r="X73" s="11"/>
      <c r="Y73" s="11"/>
      <c r="Z73" s="9"/>
      <c r="AA73" s="9"/>
      <c r="AB73" s="9"/>
      <c r="AC73" s="9"/>
      <c r="AD73" s="9"/>
      <c r="AE73" s="9"/>
      <c r="AF73" s="52"/>
      <c r="AG73" s="52"/>
      <c r="AH73" s="52"/>
      <c r="AI73" s="52"/>
      <c r="AJ73" s="54"/>
      <c r="AK73" s="54"/>
      <c r="AL73" s="53"/>
      <c r="AM73" s="53"/>
      <c r="AN73" s="53"/>
      <c r="AO73" s="53"/>
      <c r="AP73" s="53"/>
      <c r="AQ73" s="53"/>
      <c r="AR73" s="53"/>
      <c r="AS73" s="52">
        <v>30</v>
      </c>
      <c r="AT73" s="52"/>
      <c r="AU73" s="52"/>
      <c r="AV73" s="52"/>
      <c r="AW73" s="52">
        <v>3</v>
      </c>
      <c r="AX73" s="52" t="s">
        <v>235</v>
      </c>
      <c r="AY73" s="53">
        <f t="shared" si="13"/>
        <v>3</v>
      </c>
      <c r="AZ73" s="53">
        <v>3</v>
      </c>
    </row>
    <row r="74" spans="1:52" s="3" customFormat="1" ht="20.100000000000001" customHeight="1" x14ac:dyDescent="0.3">
      <c r="A74" s="53">
        <v>8</v>
      </c>
      <c r="B74" s="7" t="s">
        <v>166</v>
      </c>
      <c r="C74" s="15" t="s">
        <v>113</v>
      </c>
      <c r="D74" s="10" t="s">
        <v>128</v>
      </c>
      <c r="E74" s="56">
        <v>30</v>
      </c>
      <c r="F74" s="56">
        <v>15</v>
      </c>
      <c r="G74" s="56">
        <v>15</v>
      </c>
      <c r="H74" s="56"/>
      <c r="I74" s="56"/>
      <c r="J74" s="56"/>
      <c r="K74" s="56"/>
      <c r="L74" s="8"/>
      <c r="M74" s="9"/>
      <c r="N74" s="9"/>
      <c r="O74" s="9"/>
      <c r="P74" s="9"/>
      <c r="Q74" s="9"/>
      <c r="R74" s="9"/>
      <c r="S74" s="11"/>
      <c r="T74" s="11"/>
      <c r="U74" s="11"/>
      <c r="V74" s="11"/>
      <c r="W74" s="11"/>
      <c r="X74" s="11"/>
      <c r="Y74" s="11"/>
      <c r="Z74" s="9"/>
      <c r="AA74" s="9"/>
      <c r="AB74" s="9"/>
      <c r="AC74" s="9"/>
      <c r="AD74" s="9"/>
      <c r="AE74" s="9"/>
      <c r="AF74" s="52"/>
      <c r="AG74" s="52"/>
      <c r="AH74" s="52"/>
      <c r="AI74" s="52"/>
      <c r="AJ74" s="54"/>
      <c r="AK74" s="54"/>
      <c r="AL74" s="53"/>
      <c r="AM74" s="53"/>
      <c r="AN74" s="53"/>
      <c r="AO74" s="53"/>
      <c r="AP74" s="53"/>
      <c r="AQ74" s="53"/>
      <c r="AR74" s="53"/>
      <c r="AS74" s="54">
        <v>15</v>
      </c>
      <c r="AT74" s="54">
        <v>15</v>
      </c>
      <c r="AU74" s="54"/>
      <c r="AV74" s="54"/>
      <c r="AW74" s="54">
        <v>3</v>
      </c>
      <c r="AX74" s="54" t="s">
        <v>235</v>
      </c>
      <c r="AY74" s="53">
        <f t="shared" si="13"/>
        <v>3</v>
      </c>
      <c r="AZ74" s="53">
        <v>3</v>
      </c>
    </row>
    <row r="75" spans="1:52" s="3" customFormat="1" ht="35.1" customHeight="1" x14ac:dyDescent="0.3">
      <c r="A75" s="53">
        <v>9</v>
      </c>
      <c r="B75" s="7" t="s">
        <v>167</v>
      </c>
      <c r="C75" s="15" t="s">
        <v>114</v>
      </c>
      <c r="D75" s="10" t="s">
        <v>127</v>
      </c>
      <c r="E75" s="56">
        <v>30</v>
      </c>
      <c r="F75" s="56">
        <v>15</v>
      </c>
      <c r="G75" s="56">
        <v>15</v>
      </c>
      <c r="H75" s="56"/>
      <c r="I75" s="56"/>
      <c r="J75" s="56"/>
      <c r="K75" s="56"/>
      <c r="L75" s="8"/>
      <c r="M75" s="9"/>
      <c r="N75" s="9"/>
      <c r="O75" s="9"/>
      <c r="P75" s="9"/>
      <c r="Q75" s="9"/>
      <c r="R75" s="9"/>
      <c r="S75" s="11"/>
      <c r="T75" s="11"/>
      <c r="U75" s="11"/>
      <c r="V75" s="11"/>
      <c r="W75" s="11"/>
      <c r="X75" s="11"/>
      <c r="Y75" s="11"/>
      <c r="Z75" s="9"/>
      <c r="AA75" s="9"/>
      <c r="AB75" s="9"/>
      <c r="AC75" s="9"/>
      <c r="AD75" s="9"/>
      <c r="AE75" s="9"/>
      <c r="AF75" s="54"/>
      <c r="AG75" s="54"/>
      <c r="AH75" s="54"/>
      <c r="AI75" s="54"/>
      <c r="AJ75" s="54"/>
      <c r="AK75" s="54"/>
      <c r="AL75" s="53">
        <v>15</v>
      </c>
      <c r="AM75" s="53">
        <v>15</v>
      </c>
      <c r="AN75" s="53"/>
      <c r="AO75" s="53"/>
      <c r="AP75" s="53"/>
      <c r="AQ75" s="53">
        <v>3</v>
      </c>
      <c r="AR75" s="53" t="s">
        <v>235</v>
      </c>
      <c r="AS75" s="54"/>
      <c r="AT75" s="54"/>
      <c r="AU75" s="54"/>
      <c r="AV75" s="54"/>
      <c r="AW75" s="54"/>
      <c r="AX75" s="54"/>
      <c r="AY75" s="53">
        <f t="shared" si="13"/>
        <v>3</v>
      </c>
      <c r="AZ75" s="53">
        <v>3</v>
      </c>
    </row>
    <row r="76" spans="1:52" s="3" customFormat="1" ht="20.100000000000001" customHeight="1" x14ac:dyDescent="0.3">
      <c r="A76" s="53">
        <v>10</v>
      </c>
      <c r="B76" s="7" t="s">
        <v>168</v>
      </c>
      <c r="C76" s="15" t="s">
        <v>207</v>
      </c>
      <c r="D76" s="10" t="s">
        <v>201</v>
      </c>
      <c r="E76" s="56">
        <v>30</v>
      </c>
      <c r="F76" s="56">
        <v>15</v>
      </c>
      <c r="G76" s="56"/>
      <c r="H76" s="56">
        <v>15</v>
      </c>
      <c r="I76" s="56"/>
      <c r="J76" s="56"/>
      <c r="K76" s="56"/>
      <c r="L76" s="8"/>
      <c r="M76" s="9"/>
      <c r="N76" s="9"/>
      <c r="O76" s="9"/>
      <c r="P76" s="9"/>
      <c r="Q76" s="9"/>
      <c r="R76" s="9"/>
      <c r="S76" s="11"/>
      <c r="T76" s="11"/>
      <c r="U76" s="11"/>
      <c r="V76" s="11"/>
      <c r="W76" s="11"/>
      <c r="X76" s="11"/>
      <c r="Y76" s="11"/>
      <c r="Z76" s="9"/>
      <c r="AA76" s="9"/>
      <c r="AB76" s="9"/>
      <c r="AC76" s="9"/>
      <c r="AD76" s="9"/>
      <c r="AE76" s="9"/>
      <c r="AF76" s="54"/>
      <c r="AG76" s="54"/>
      <c r="AH76" s="54"/>
      <c r="AI76" s="54"/>
      <c r="AJ76" s="54"/>
      <c r="AK76" s="54"/>
      <c r="AL76" s="53">
        <v>15</v>
      </c>
      <c r="AM76" s="53"/>
      <c r="AN76" s="53">
        <v>15</v>
      </c>
      <c r="AO76" s="53"/>
      <c r="AP76" s="53"/>
      <c r="AQ76" s="53">
        <v>3</v>
      </c>
      <c r="AR76" s="53" t="s">
        <v>201</v>
      </c>
      <c r="AS76" s="54"/>
      <c r="AT76" s="54"/>
      <c r="AU76" s="54"/>
      <c r="AV76" s="54"/>
      <c r="AW76" s="54"/>
      <c r="AX76" s="54"/>
      <c r="AY76" s="53">
        <f t="shared" si="13"/>
        <v>3</v>
      </c>
      <c r="AZ76" s="53">
        <v>3</v>
      </c>
    </row>
    <row r="77" spans="1:52" s="3" customFormat="1" ht="20.100000000000001" customHeight="1" x14ac:dyDescent="0.3">
      <c r="A77" s="53">
        <v>11</v>
      </c>
      <c r="B77" s="7" t="s">
        <v>169</v>
      </c>
      <c r="C77" s="15" t="s">
        <v>93</v>
      </c>
      <c r="D77" s="10" t="s">
        <v>201</v>
      </c>
      <c r="E77" s="56">
        <v>30</v>
      </c>
      <c r="F77" s="56"/>
      <c r="G77" s="56">
        <v>30</v>
      </c>
      <c r="H77" s="56"/>
      <c r="I77" s="29"/>
      <c r="J77" s="56"/>
      <c r="K77" s="56"/>
      <c r="L77" s="17"/>
      <c r="M77" s="18"/>
      <c r="N77" s="18"/>
      <c r="O77" s="18"/>
      <c r="P77" s="5"/>
      <c r="Q77" s="5"/>
      <c r="R77" s="5"/>
      <c r="S77" s="48"/>
      <c r="T77" s="48"/>
      <c r="U77" s="48"/>
      <c r="V77" s="48"/>
      <c r="W77" s="48"/>
      <c r="X77" s="48"/>
      <c r="Y77" s="48"/>
      <c r="Z77" s="5"/>
      <c r="AA77" s="5"/>
      <c r="AB77" s="5"/>
      <c r="AC77" s="5"/>
      <c r="AD77" s="5"/>
      <c r="AE77" s="5"/>
      <c r="AF77" s="52"/>
      <c r="AG77" s="52">
        <v>30</v>
      </c>
      <c r="AH77" s="52"/>
      <c r="AI77" s="52"/>
      <c r="AJ77" s="52">
        <v>5</v>
      </c>
      <c r="AK77" s="52" t="s">
        <v>201</v>
      </c>
      <c r="AL77" s="57"/>
      <c r="AM77" s="57"/>
      <c r="AN77" s="57"/>
      <c r="AO77" s="57"/>
      <c r="AP77" s="57"/>
      <c r="AQ77" s="57"/>
      <c r="AR77" s="57"/>
      <c r="AS77" s="52"/>
      <c r="AT77" s="52"/>
      <c r="AU77" s="52"/>
      <c r="AV77" s="52"/>
      <c r="AW77" s="52"/>
      <c r="AX77" s="52"/>
      <c r="AY77" s="53">
        <f t="shared" si="13"/>
        <v>5</v>
      </c>
      <c r="AZ77" s="57"/>
    </row>
    <row r="78" spans="1:52" s="3" customFormat="1" ht="27" customHeight="1" x14ac:dyDescent="0.3">
      <c r="A78" s="54"/>
      <c r="B78" s="54"/>
      <c r="C78" s="14" t="s">
        <v>173</v>
      </c>
      <c r="D78" s="54"/>
      <c r="E78" s="13">
        <f t="shared" ref="E78:AZ78" si="14">SUM(E67:E77)</f>
        <v>330</v>
      </c>
      <c r="F78" s="13">
        <f t="shared" si="14"/>
        <v>135</v>
      </c>
      <c r="G78" s="13">
        <f t="shared" si="14"/>
        <v>135</v>
      </c>
      <c r="H78" s="13">
        <f t="shared" si="14"/>
        <v>60</v>
      </c>
      <c r="I78" s="13">
        <f t="shared" si="14"/>
        <v>0</v>
      </c>
      <c r="J78" s="13">
        <f t="shared" si="14"/>
        <v>0</v>
      </c>
      <c r="K78" s="13">
        <f t="shared" si="14"/>
        <v>0</v>
      </c>
      <c r="L78" s="13">
        <f t="shared" si="14"/>
        <v>0</v>
      </c>
      <c r="M78" s="13">
        <f t="shared" si="14"/>
        <v>0</v>
      </c>
      <c r="N78" s="13">
        <f t="shared" si="14"/>
        <v>0</v>
      </c>
      <c r="O78" s="13">
        <f t="shared" si="14"/>
        <v>0</v>
      </c>
      <c r="P78" s="13">
        <f t="shared" si="14"/>
        <v>0</v>
      </c>
      <c r="Q78" s="13">
        <f t="shared" si="14"/>
        <v>0</v>
      </c>
      <c r="R78" s="49"/>
      <c r="S78" s="13">
        <f t="shared" si="14"/>
        <v>0</v>
      </c>
      <c r="T78" s="13">
        <f t="shared" si="14"/>
        <v>0</v>
      </c>
      <c r="U78" s="13">
        <f t="shared" si="14"/>
        <v>0</v>
      </c>
      <c r="V78" s="13">
        <f t="shared" si="14"/>
        <v>0</v>
      </c>
      <c r="W78" s="13">
        <f t="shared" si="14"/>
        <v>0</v>
      </c>
      <c r="X78" s="13">
        <f t="shared" si="14"/>
        <v>0</v>
      </c>
      <c r="Y78" s="49"/>
      <c r="Z78" s="13">
        <f t="shared" si="14"/>
        <v>0</v>
      </c>
      <c r="AA78" s="13">
        <f t="shared" si="14"/>
        <v>0</v>
      </c>
      <c r="AB78" s="13">
        <f t="shared" si="14"/>
        <v>0</v>
      </c>
      <c r="AC78" s="13">
        <f t="shared" si="14"/>
        <v>0</v>
      </c>
      <c r="AD78" s="13">
        <f t="shared" si="14"/>
        <v>0</v>
      </c>
      <c r="AE78" s="49"/>
      <c r="AF78" s="13">
        <f t="shared" si="14"/>
        <v>15</v>
      </c>
      <c r="AG78" s="13">
        <f t="shared" si="14"/>
        <v>45</v>
      </c>
      <c r="AH78" s="13">
        <f t="shared" si="14"/>
        <v>0</v>
      </c>
      <c r="AI78" s="13">
        <f t="shared" si="14"/>
        <v>0</v>
      </c>
      <c r="AJ78" s="13">
        <f t="shared" si="14"/>
        <v>8</v>
      </c>
      <c r="AK78" s="49"/>
      <c r="AL78" s="13">
        <f t="shared" si="14"/>
        <v>75</v>
      </c>
      <c r="AM78" s="13">
        <f t="shared" si="14"/>
        <v>45</v>
      </c>
      <c r="AN78" s="13">
        <f t="shared" si="14"/>
        <v>60</v>
      </c>
      <c r="AO78" s="13">
        <f t="shared" si="14"/>
        <v>0</v>
      </c>
      <c r="AP78" s="13">
        <f t="shared" si="14"/>
        <v>0</v>
      </c>
      <c r="AQ78" s="13">
        <f t="shared" si="14"/>
        <v>18</v>
      </c>
      <c r="AR78" s="49"/>
      <c r="AS78" s="13">
        <f t="shared" si="14"/>
        <v>45</v>
      </c>
      <c r="AT78" s="13">
        <f t="shared" si="14"/>
        <v>45</v>
      </c>
      <c r="AU78" s="13">
        <f t="shared" si="14"/>
        <v>0</v>
      </c>
      <c r="AV78" s="13">
        <f t="shared" si="14"/>
        <v>0</v>
      </c>
      <c r="AW78" s="13">
        <f t="shared" si="14"/>
        <v>8</v>
      </c>
      <c r="AX78" s="49"/>
      <c r="AY78" s="13">
        <f t="shared" si="14"/>
        <v>34</v>
      </c>
      <c r="AZ78" s="13">
        <f t="shared" si="14"/>
        <v>27</v>
      </c>
    </row>
    <row r="79" spans="1:52" s="3" customFormat="1" ht="27" customHeight="1" x14ac:dyDescent="0.3">
      <c r="A79" s="55"/>
      <c r="B79" s="141" t="s">
        <v>200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</row>
    <row r="80" spans="1:52" s="3" customFormat="1" ht="35.1" customHeight="1" x14ac:dyDescent="0.3">
      <c r="A80" s="53">
        <v>12</v>
      </c>
      <c r="B80" s="7" t="s">
        <v>39</v>
      </c>
      <c r="C80" s="15" t="s">
        <v>214</v>
      </c>
      <c r="D80" s="103" t="s">
        <v>201</v>
      </c>
      <c r="E80" s="102">
        <v>30</v>
      </c>
      <c r="F80" s="102"/>
      <c r="G80" s="102"/>
      <c r="H80" s="102">
        <v>30</v>
      </c>
      <c r="I80" s="102"/>
      <c r="J80" s="102"/>
      <c r="K80" s="102"/>
      <c r="L80" s="137"/>
      <c r="M80" s="137"/>
      <c r="N80" s="137"/>
      <c r="O80" s="137"/>
      <c r="P80" s="137"/>
      <c r="Q80" s="137"/>
      <c r="R80" s="137"/>
      <c r="S80" s="138"/>
      <c r="T80" s="138"/>
      <c r="U80" s="138"/>
      <c r="V80" s="138"/>
      <c r="W80" s="138"/>
      <c r="X80" s="138"/>
      <c r="Y80" s="138"/>
      <c r="Z80" s="137"/>
      <c r="AA80" s="137"/>
      <c r="AB80" s="137"/>
      <c r="AC80" s="137"/>
      <c r="AD80" s="137"/>
      <c r="AE80" s="137"/>
      <c r="AF80" s="105"/>
      <c r="AG80" s="105"/>
      <c r="AH80" s="105"/>
      <c r="AI80" s="105"/>
      <c r="AJ80" s="105"/>
      <c r="AK80" s="105"/>
      <c r="AL80" s="137"/>
      <c r="AM80" s="103"/>
      <c r="AN80" s="103">
        <v>30</v>
      </c>
      <c r="AO80" s="103"/>
      <c r="AP80" s="103"/>
      <c r="AQ80" s="103">
        <v>3</v>
      </c>
      <c r="AR80" s="103" t="s">
        <v>201</v>
      </c>
      <c r="AS80" s="105"/>
      <c r="AT80" s="105"/>
      <c r="AU80" s="105"/>
      <c r="AV80" s="105"/>
      <c r="AW80" s="105"/>
      <c r="AX80" s="138"/>
      <c r="AY80" s="103">
        <f t="shared" ref="AY80" si="15">SUM(Q80,X80,AD80,AJ80,AQ80,AW80)</f>
        <v>3</v>
      </c>
      <c r="AZ80" s="137"/>
    </row>
    <row r="81" spans="1:52" s="3" customFormat="1" ht="35.1" customHeight="1" x14ac:dyDescent="0.3">
      <c r="A81" s="53">
        <v>13</v>
      </c>
      <c r="B81" s="7" t="s">
        <v>42</v>
      </c>
      <c r="C81" s="15" t="s">
        <v>208</v>
      </c>
      <c r="D81" s="103"/>
      <c r="E81" s="102"/>
      <c r="F81" s="102"/>
      <c r="G81" s="102"/>
      <c r="H81" s="102"/>
      <c r="I81" s="102"/>
      <c r="J81" s="102"/>
      <c r="K81" s="102"/>
      <c r="L81" s="137"/>
      <c r="M81" s="137"/>
      <c r="N81" s="137"/>
      <c r="O81" s="137"/>
      <c r="P81" s="137"/>
      <c r="Q81" s="137"/>
      <c r="R81" s="137"/>
      <c r="S81" s="138"/>
      <c r="T81" s="138"/>
      <c r="U81" s="138"/>
      <c r="V81" s="138"/>
      <c r="W81" s="138"/>
      <c r="X81" s="138"/>
      <c r="Y81" s="138"/>
      <c r="Z81" s="137"/>
      <c r="AA81" s="137"/>
      <c r="AB81" s="137"/>
      <c r="AC81" s="137"/>
      <c r="AD81" s="137"/>
      <c r="AE81" s="137"/>
      <c r="AF81" s="105"/>
      <c r="AG81" s="105"/>
      <c r="AH81" s="105"/>
      <c r="AI81" s="105"/>
      <c r="AJ81" s="105"/>
      <c r="AK81" s="105"/>
      <c r="AL81" s="137"/>
      <c r="AM81" s="103"/>
      <c r="AN81" s="103"/>
      <c r="AO81" s="103"/>
      <c r="AP81" s="103"/>
      <c r="AQ81" s="103"/>
      <c r="AR81" s="103"/>
      <c r="AS81" s="105"/>
      <c r="AT81" s="105"/>
      <c r="AU81" s="105"/>
      <c r="AV81" s="105"/>
      <c r="AW81" s="105"/>
      <c r="AX81" s="138"/>
      <c r="AY81" s="103"/>
      <c r="AZ81" s="137"/>
    </row>
    <row r="82" spans="1:52" s="3" customFormat="1" ht="35.1" customHeight="1" x14ac:dyDescent="0.3">
      <c r="A82" s="53">
        <v>14</v>
      </c>
      <c r="B82" s="7" t="s">
        <v>40</v>
      </c>
      <c r="C82" s="20" t="s">
        <v>246</v>
      </c>
      <c r="D82" s="103" t="s">
        <v>201</v>
      </c>
      <c r="E82" s="102">
        <v>30</v>
      </c>
      <c r="F82" s="105"/>
      <c r="G82" s="102"/>
      <c r="H82" s="102">
        <v>30</v>
      </c>
      <c r="I82" s="102"/>
      <c r="J82" s="102"/>
      <c r="K82" s="102"/>
      <c r="L82" s="137"/>
      <c r="M82" s="137"/>
      <c r="N82" s="137"/>
      <c r="O82" s="137"/>
      <c r="P82" s="137"/>
      <c r="Q82" s="137"/>
      <c r="R82" s="137"/>
      <c r="S82" s="138"/>
      <c r="T82" s="138"/>
      <c r="U82" s="138"/>
      <c r="V82" s="138"/>
      <c r="W82" s="138"/>
      <c r="X82" s="138"/>
      <c r="Y82" s="138"/>
      <c r="Z82" s="137"/>
      <c r="AA82" s="137"/>
      <c r="AB82" s="137"/>
      <c r="AC82" s="137"/>
      <c r="AD82" s="137"/>
      <c r="AE82" s="137"/>
      <c r="AF82" s="105"/>
      <c r="AG82" s="105"/>
      <c r="AH82" s="105"/>
      <c r="AI82" s="105"/>
      <c r="AJ82" s="105"/>
      <c r="AK82" s="105"/>
      <c r="AL82" s="137"/>
      <c r="AM82" s="137"/>
      <c r="AN82" s="137"/>
      <c r="AO82" s="137"/>
      <c r="AP82" s="137"/>
      <c r="AQ82" s="137"/>
      <c r="AR82" s="137"/>
      <c r="AS82" s="105"/>
      <c r="AT82" s="105"/>
      <c r="AU82" s="105">
        <v>30</v>
      </c>
      <c r="AV82" s="105"/>
      <c r="AW82" s="105">
        <v>3</v>
      </c>
      <c r="AX82" s="105" t="s">
        <v>201</v>
      </c>
      <c r="AY82" s="103">
        <f t="shared" ref="AY82" si="16">SUM(Q82,X82,AD82,AJ82,AQ82,AW82)</f>
        <v>3</v>
      </c>
      <c r="AZ82" s="103"/>
    </row>
    <row r="83" spans="1:52" s="3" customFormat="1" ht="35.1" customHeight="1" x14ac:dyDescent="0.3">
      <c r="A83" s="53">
        <v>15</v>
      </c>
      <c r="B83" s="7" t="s">
        <v>41</v>
      </c>
      <c r="C83" s="20" t="s">
        <v>247</v>
      </c>
      <c r="D83" s="103"/>
      <c r="E83" s="102"/>
      <c r="F83" s="105"/>
      <c r="G83" s="102"/>
      <c r="H83" s="102"/>
      <c r="I83" s="102"/>
      <c r="J83" s="102"/>
      <c r="K83" s="102"/>
      <c r="L83" s="137"/>
      <c r="M83" s="137"/>
      <c r="N83" s="137"/>
      <c r="O83" s="137"/>
      <c r="P83" s="137"/>
      <c r="Q83" s="137"/>
      <c r="R83" s="137"/>
      <c r="S83" s="138"/>
      <c r="T83" s="138"/>
      <c r="U83" s="138"/>
      <c r="V83" s="138"/>
      <c r="W83" s="138"/>
      <c r="X83" s="138"/>
      <c r="Y83" s="138"/>
      <c r="Z83" s="137"/>
      <c r="AA83" s="137"/>
      <c r="AB83" s="137"/>
      <c r="AC83" s="137"/>
      <c r="AD83" s="137"/>
      <c r="AE83" s="137"/>
      <c r="AF83" s="105"/>
      <c r="AG83" s="105"/>
      <c r="AH83" s="105"/>
      <c r="AI83" s="105"/>
      <c r="AJ83" s="105"/>
      <c r="AK83" s="105"/>
      <c r="AL83" s="137"/>
      <c r="AM83" s="137"/>
      <c r="AN83" s="137"/>
      <c r="AO83" s="137"/>
      <c r="AP83" s="137"/>
      <c r="AQ83" s="137"/>
      <c r="AR83" s="137"/>
      <c r="AS83" s="105"/>
      <c r="AT83" s="105"/>
      <c r="AU83" s="105"/>
      <c r="AV83" s="105"/>
      <c r="AW83" s="105"/>
      <c r="AX83" s="105"/>
      <c r="AY83" s="103"/>
      <c r="AZ83" s="103"/>
    </row>
    <row r="84" spans="1:52" s="3" customFormat="1" ht="35.1" customHeight="1" x14ac:dyDescent="0.3">
      <c r="A84" s="53">
        <v>16</v>
      </c>
      <c r="B84" s="7" t="s">
        <v>43</v>
      </c>
      <c r="C84" s="15" t="s">
        <v>115</v>
      </c>
      <c r="D84" s="103" t="s">
        <v>201</v>
      </c>
      <c r="E84" s="102">
        <v>15</v>
      </c>
      <c r="F84" s="102">
        <v>15</v>
      </c>
      <c r="G84" s="102"/>
      <c r="H84" s="102"/>
      <c r="I84" s="102"/>
      <c r="J84" s="102"/>
      <c r="K84" s="102"/>
      <c r="L84" s="137"/>
      <c r="M84" s="137"/>
      <c r="N84" s="137"/>
      <c r="O84" s="137"/>
      <c r="P84" s="137"/>
      <c r="Q84" s="137"/>
      <c r="R84" s="137"/>
      <c r="S84" s="138"/>
      <c r="T84" s="138"/>
      <c r="U84" s="138"/>
      <c r="V84" s="138"/>
      <c r="W84" s="138"/>
      <c r="X84" s="138"/>
      <c r="Y84" s="138"/>
      <c r="Z84" s="137"/>
      <c r="AA84" s="137"/>
      <c r="AB84" s="137"/>
      <c r="AC84" s="137"/>
      <c r="AD84" s="137"/>
      <c r="AE84" s="137"/>
      <c r="AF84" s="105"/>
      <c r="AG84" s="105"/>
      <c r="AH84" s="105"/>
      <c r="AI84" s="105"/>
      <c r="AJ84" s="105"/>
      <c r="AK84" s="105"/>
      <c r="AL84" s="103"/>
      <c r="AM84" s="103"/>
      <c r="AN84" s="103"/>
      <c r="AO84" s="103"/>
      <c r="AP84" s="103"/>
      <c r="AQ84" s="103"/>
      <c r="AR84" s="103"/>
      <c r="AS84" s="105">
        <v>15</v>
      </c>
      <c r="AT84" s="105"/>
      <c r="AU84" s="105"/>
      <c r="AV84" s="105"/>
      <c r="AW84" s="105">
        <v>2</v>
      </c>
      <c r="AX84" s="105" t="s">
        <v>201</v>
      </c>
      <c r="AY84" s="103">
        <f t="shared" ref="AY84" si="17">SUM(Q84,X84,AD84,AJ84,AQ84,AW84)</f>
        <v>2</v>
      </c>
      <c r="AZ84" s="137"/>
    </row>
    <row r="85" spans="1:52" s="3" customFormat="1" ht="20.100000000000001" customHeight="1" x14ac:dyDescent="0.3">
      <c r="A85" s="53">
        <v>17</v>
      </c>
      <c r="B85" s="7" t="s">
        <v>44</v>
      </c>
      <c r="C85" s="15" t="s">
        <v>116</v>
      </c>
      <c r="D85" s="103"/>
      <c r="E85" s="102"/>
      <c r="F85" s="102"/>
      <c r="G85" s="102"/>
      <c r="H85" s="102"/>
      <c r="I85" s="102"/>
      <c r="J85" s="102"/>
      <c r="K85" s="102"/>
      <c r="L85" s="137"/>
      <c r="M85" s="137"/>
      <c r="N85" s="137"/>
      <c r="O85" s="137"/>
      <c r="P85" s="137"/>
      <c r="Q85" s="137"/>
      <c r="R85" s="137"/>
      <c r="S85" s="138"/>
      <c r="T85" s="138"/>
      <c r="U85" s="138"/>
      <c r="V85" s="138"/>
      <c r="W85" s="138"/>
      <c r="X85" s="138"/>
      <c r="Y85" s="138"/>
      <c r="Z85" s="137"/>
      <c r="AA85" s="137"/>
      <c r="AB85" s="137"/>
      <c r="AC85" s="137"/>
      <c r="AD85" s="137"/>
      <c r="AE85" s="137"/>
      <c r="AF85" s="105"/>
      <c r="AG85" s="105"/>
      <c r="AH85" s="105"/>
      <c r="AI85" s="105"/>
      <c r="AJ85" s="105"/>
      <c r="AK85" s="105"/>
      <c r="AL85" s="103"/>
      <c r="AM85" s="103"/>
      <c r="AN85" s="103"/>
      <c r="AO85" s="103"/>
      <c r="AP85" s="103"/>
      <c r="AQ85" s="103"/>
      <c r="AR85" s="103"/>
      <c r="AS85" s="105"/>
      <c r="AT85" s="105"/>
      <c r="AU85" s="105"/>
      <c r="AV85" s="105"/>
      <c r="AW85" s="105"/>
      <c r="AX85" s="105"/>
      <c r="AY85" s="103"/>
      <c r="AZ85" s="137"/>
    </row>
    <row r="86" spans="1:52" s="3" customFormat="1" ht="20.100000000000001" customHeight="1" x14ac:dyDescent="0.3">
      <c r="A86" s="53">
        <v>18</v>
      </c>
      <c r="B86" s="7" t="s">
        <v>45</v>
      </c>
      <c r="C86" s="15" t="s">
        <v>117</v>
      </c>
      <c r="D86" s="103" t="s">
        <v>201</v>
      </c>
      <c r="E86" s="102">
        <v>30</v>
      </c>
      <c r="F86" s="102">
        <v>15</v>
      </c>
      <c r="G86" s="102">
        <v>15</v>
      </c>
      <c r="H86" s="102"/>
      <c r="I86" s="102"/>
      <c r="J86" s="102"/>
      <c r="K86" s="102"/>
      <c r="L86" s="137"/>
      <c r="M86" s="137"/>
      <c r="N86" s="137"/>
      <c r="O86" s="137"/>
      <c r="P86" s="137"/>
      <c r="Q86" s="137"/>
      <c r="R86" s="137"/>
      <c r="S86" s="138"/>
      <c r="T86" s="138"/>
      <c r="U86" s="138"/>
      <c r="V86" s="138"/>
      <c r="W86" s="138"/>
      <c r="X86" s="138"/>
      <c r="Y86" s="138"/>
      <c r="Z86" s="137"/>
      <c r="AA86" s="137"/>
      <c r="AB86" s="137"/>
      <c r="AC86" s="137"/>
      <c r="AD86" s="137"/>
      <c r="AE86" s="137"/>
      <c r="AF86" s="105">
        <v>15</v>
      </c>
      <c r="AG86" s="105">
        <v>15</v>
      </c>
      <c r="AH86" s="105"/>
      <c r="AI86" s="105"/>
      <c r="AJ86" s="105">
        <v>2</v>
      </c>
      <c r="AK86" s="105" t="s">
        <v>201</v>
      </c>
      <c r="AL86" s="103"/>
      <c r="AM86" s="103"/>
      <c r="AN86" s="103"/>
      <c r="AO86" s="103"/>
      <c r="AP86" s="103"/>
      <c r="AQ86" s="103"/>
      <c r="AR86" s="103"/>
      <c r="AS86" s="105"/>
      <c r="AT86" s="105"/>
      <c r="AU86" s="105"/>
      <c r="AV86" s="105"/>
      <c r="AW86" s="105"/>
      <c r="AX86" s="105"/>
      <c r="AY86" s="103">
        <f>SUM(Q86,X86,AD86,AJ86,AQ86,AW86)</f>
        <v>2</v>
      </c>
      <c r="AZ86" s="137"/>
    </row>
    <row r="87" spans="1:52" s="3" customFormat="1" ht="20.100000000000001" customHeight="1" x14ac:dyDescent="0.3">
      <c r="A87" s="53">
        <v>19</v>
      </c>
      <c r="B87" s="7" t="s">
        <v>46</v>
      </c>
      <c r="C87" s="15" t="s">
        <v>118</v>
      </c>
      <c r="D87" s="103"/>
      <c r="E87" s="102"/>
      <c r="F87" s="102"/>
      <c r="G87" s="102"/>
      <c r="H87" s="102"/>
      <c r="I87" s="102"/>
      <c r="J87" s="102"/>
      <c r="K87" s="102"/>
      <c r="L87" s="137"/>
      <c r="M87" s="137"/>
      <c r="N87" s="137"/>
      <c r="O87" s="137"/>
      <c r="P87" s="137"/>
      <c r="Q87" s="137"/>
      <c r="R87" s="137"/>
      <c r="S87" s="138"/>
      <c r="T87" s="138"/>
      <c r="U87" s="138"/>
      <c r="V87" s="138"/>
      <c r="W87" s="138"/>
      <c r="X87" s="138"/>
      <c r="Y87" s="138"/>
      <c r="Z87" s="137"/>
      <c r="AA87" s="137"/>
      <c r="AB87" s="137"/>
      <c r="AC87" s="137"/>
      <c r="AD87" s="137"/>
      <c r="AE87" s="137"/>
      <c r="AF87" s="105"/>
      <c r="AG87" s="105"/>
      <c r="AH87" s="105"/>
      <c r="AI87" s="105"/>
      <c r="AJ87" s="105"/>
      <c r="AK87" s="105"/>
      <c r="AL87" s="103"/>
      <c r="AM87" s="103"/>
      <c r="AN87" s="103"/>
      <c r="AO87" s="103"/>
      <c r="AP87" s="103"/>
      <c r="AQ87" s="103"/>
      <c r="AR87" s="103"/>
      <c r="AS87" s="105"/>
      <c r="AT87" s="105"/>
      <c r="AU87" s="105"/>
      <c r="AV87" s="105"/>
      <c r="AW87" s="105"/>
      <c r="AX87" s="105"/>
      <c r="AY87" s="103"/>
      <c r="AZ87" s="137"/>
    </row>
    <row r="88" spans="1:52" s="3" customFormat="1" ht="50.1" customHeight="1" x14ac:dyDescent="0.3">
      <c r="A88" s="53">
        <v>20</v>
      </c>
      <c r="B88" s="7" t="s">
        <v>47</v>
      </c>
      <c r="C88" s="15" t="s">
        <v>119</v>
      </c>
      <c r="D88" s="103" t="s">
        <v>88</v>
      </c>
      <c r="E88" s="102">
        <v>30</v>
      </c>
      <c r="F88" s="102">
        <v>15</v>
      </c>
      <c r="G88" s="102">
        <v>15</v>
      </c>
      <c r="H88" s="102"/>
      <c r="I88" s="102"/>
      <c r="J88" s="102"/>
      <c r="K88" s="102"/>
      <c r="L88" s="137"/>
      <c r="M88" s="137"/>
      <c r="N88" s="137"/>
      <c r="O88" s="137"/>
      <c r="P88" s="137"/>
      <c r="Q88" s="137"/>
      <c r="R88" s="137"/>
      <c r="S88" s="138"/>
      <c r="T88" s="138"/>
      <c r="U88" s="138"/>
      <c r="V88" s="138"/>
      <c r="W88" s="138"/>
      <c r="X88" s="138"/>
      <c r="Y88" s="138"/>
      <c r="Z88" s="137"/>
      <c r="AA88" s="137"/>
      <c r="AB88" s="137"/>
      <c r="AC88" s="137"/>
      <c r="AD88" s="137"/>
      <c r="AE88" s="137"/>
      <c r="AF88" s="105">
        <v>15</v>
      </c>
      <c r="AG88" s="105">
        <v>15</v>
      </c>
      <c r="AH88" s="105"/>
      <c r="AI88" s="105"/>
      <c r="AJ88" s="105">
        <v>3</v>
      </c>
      <c r="AK88" s="105" t="s">
        <v>235</v>
      </c>
      <c r="AL88" s="137"/>
      <c r="AM88" s="137"/>
      <c r="AN88" s="137"/>
      <c r="AO88" s="137"/>
      <c r="AP88" s="137"/>
      <c r="AQ88" s="137"/>
      <c r="AR88" s="137"/>
      <c r="AS88" s="105"/>
      <c r="AT88" s="105"/>
      <c r="AU88" s="105"/>
      <c r="AV88" s="105"/>
      <c r="AW88" s="105"/>
      <c r="AX88" s="105"/>
      <c r="AY88" s="103">
        <f>SUM(Q88,X88,AD88,AJ88,AQ88,AW88)</f>
        <v>3</v>
      </c>
      <c r="AZ88" s="103">
        <v>3</v>
      </c>
    </row>
    <row r="89" spans="1:52" s="3" customFormat="1" ht="20.100000000000001" customHeight="1" x14ac:dyDescent="0.3">
      <c r="A89" s="53">
        <v>21</v>
      </c>
      <c r="B89" s="7" t="s">
        <v>48</v>
      </c>
      <c r="C89" s="15" t="s">
        <v>120</v>
      </c>
      <c r="D89" s="103"/>
      <c r="E89" s="102"/>
      <c r="F89" s="102"/>
      <c r="G89" s="102"/>
      <c r="H89" s="102"/>
      <c r="I89" s="102"/>
      <c r="J89" s="102"/>
      <c r="K89" s="102"/>
      <c r="L89" s="137"/>
      <c r="M89" s="137"/>
      <c r="N89" s="137"/>
      <c r="O89" s="137"/>
      <c r="P89" s="137"/>
      <c r="Q89" s="137"/>
      <c r="R89" s="137"/>
      <c r="S89" s="138"/>
      <c r="T89" s="138"/>
      <c r="U89" s="138"/>
      <c r="V89" s="138"/>
      <c r="W89" s="138"/>
      <c r="X89" s="138"/>
      <c r="Y89" s="138"/>
      <c r="Z89" s="137"/>
      <c r="AA89" s="137"/>
      <c r="AB89" s="137"/>
      <c r="AC89" s="137"/>
      <c r="AD89" s="137"/>
      <c r="AE89" s="137"/>
      <c r="AF89" s="105"/>
      <c r="AG89" s="105"/>
      <c r="AH89" s="105"/>
      <c r="AI89" s="105"/>
      <c r="AJ89" s="105"/>
      <c r="AK89" s="105"/>
      <c r="AL89" s="137"/>
      <c r="AM89" s="137"/>
      <c r="AN89" s="137"/>
      <c r="AO89" s="137"/>
      <c r="AP89" s="137"/>
      <c r="AQ89" s="137"/>
      <c r="AR89" s="137"/>
      <c r="AS89" s="105"/>
      <c r="AT89" s="105"/>
      <c r="AU89" s="105"/>
      <c r="AV89" s="105"/>
      <c r="AW89" s="105"/>
      <c r="AX89" s="105"/>
      <c r="AY89" s="103"/>
      <c r="AZ89" s="103"/>
    </row>
    <row r="90" spans="1:52" s="3" customFormat="1" ht="20.100000000000001" customHeight="1" x14ac:dyDescent="0.3">
      <c r="A90" s="53">
        <v>22</v>
      </c>
      <c r="B90" s="7" t="s">
        <v>49</v>
      </c>
      <c r="C90" s="23" t="s">
        <v>101</v>
      </c>
      <c r="D90" s="112" t="s">
        <v>88</v>
      </c>
      <c r="E90" s="102">
        <v>30</v>
      </c>
      <c r="F90" s="102">
        <v>15</v>
      </c>
      <c r="G90" s="102">
        <v>15</v>
      </c>
      <c r="H90" s="102"/>
      <c r="I90" s="102"/>
      <c r="J90" s="102"/>
      <c r="K90" s="102"/>
      <c r="L90" s="137"/>
      <c r="M90" s="137"/>
      <c r="N90" s="137"/>
      <c r="O90" s="137"/>
      <c r="P90" s="137"/>
      <c r="Q90" s="137"/>
      <c r="R90" s="137"/>
      <c r="S90" s="138"/>
      <c r="T90" s="138"/>
      <c r="U90" s="138"/>
      <c r="V90" s="138"/>
      <c r="W90" s="138"/>
      <c r="X90" s="138"/>
      <c r="Y90" s="138"/>
      <c r="Z90" s="137"/>
      <c r="AA90" s="137"/>
      <c r="AB90" s="137"/>
      <c r="AC90" s="137"/>
      <c r="AD90" s="137"/>
      <c r="AE90" s="137"/>
      <c r="AF90" s="105">
        <v>15</v>
      </c>
      <c r="AG90" s="105">
        <v>15</v>
      </c>
      <c r="AH90" s="105"/>
      <c r="AI90" s="105"/>
      <c r="AJ90" s="105">
        <v>3</v>
      </c>
      <c r="AK90" s="105" t="s">
        <v>235</v>
      </c>
      <c r="AL90" s="103"/>
      <c r="AM90" s="103"/>
      <c r="AN90" s="103"/>
      <c r="AO90" s="103"/>
      <c r="AP90" s="103"/>
      <c r="AQ90" s="103"/>
      <c r="AR90" s="103"/>
      <c r="AS90" s="105"/>
      <c r="AT90" s="105"/>
      <c r="AU90" s="105"/>
      <c r="AV90" s="105"/>
      <c r="AW90" s="105"/>
      <c r="AX90" s="105"/>
      <c r="AY90" s="103">
        <f>SUM(Q90,X90,AD90,AJ90,AQ90,AW90)</f>
        <v>3</v>
      </c>
      <c r="AZ90" s="137"/>
    </row>
    <row r="91" spans="1:52" s="3" customFormat="1" ht="35.1" customHeight="1" x14ac:dyDescent="0.3">
      <c r="A91" s="53">
        <v>23</v>
      </c>
      <c r="B91" s="7" t="s">
        <v>50</v>
      </c>
      <c r="C91" s="23" t="s">
        <v>177</v>
      </c>
      <c r="D91" s="112"/>
      <c r="E91" s="102"/>
      <c r="F91" s="102"/>
      <c r="G91" s="102"/>
      <c r="H91" s="102"/>
      <c r="I91" s="102"/>
      <c r="J91" s="102"/>
      <c r="K91" s="102"/>
      <c r="L91" s="137"/>
      <c r="M91" s="137"/>
      <c r="N91" s="137"/>
      <c r="O91" s="137"/>
      <c r="P91" s="137"/>
      <c r="Q91" s="137"/>
      <c r="R91" s="137"/>
      <c r="S91" s="138"/>
      <c r="T91" s="138"/>
      <c r="U91" s="138"/>
      <c r="V91" s="138"/>
      <c r="W91" s="138"/>
      <c r="X91" s="138"/>
      <c r="Y91" s="138"/>
      <c r="Z91" s="137"/>
      <c r="AA91" s="137"/>
      <c r="AB91" s="137"/>
      <c r="AC91" s="137"/>
      <c r="AD91" s="137"/>
      <c r="AE91" s="137"/>
      <c r="AF91" s="105"/>
      <c r="AG91" s="105"/>
      <c r="AH91" s="105"/>
      <c r="AI91" s="105"/>
      <c r="AJ91" s="105"/>
      <c r="AK91" s="105"/>
      <c r="AL91" s="103"/>
      <c r="AM91" s="103"/>
      <c r="AN91" s="103"/>
      <c r="AO91" s="103"/>
      <c r="AP91" s="103"/>
      <c r="AQ91" s="103"/>
      <c r="AR91" s="103"/>
      <c r="AS91" s="105"/>
      <c r="AT91" s="105"/>
      <c r="AU91" s="105"/>
      <c r="AV91" s="105"/>
      <c r="AW91" s="105"/>
      <c r="AX91" s="105"/>
      <c r="AY91" s="103"/>
      <c r="AZ91" s="137"/>
    </row>
    <row r="92" spans="1:52" s="3" customFormat="1" ht="35.1" customHeight="1" x14ac:dyDescent="0.3">
      <c r="A92" s="53">
        <v>24</v>
      </c>
      <c r="B92" s="7" t="s">
        <v>51</v>
      </c>
      <c r="C92" s="15" t="s">
        <v>103</v>
      </c>
      <c r="D92" s="112" t="s">
        <v>128</v>
      </c>
      <c r="E92" s="102">
        <v>30</v>
      </c>
      <c r="F92" s="102">
        <v>15</v>
      </c>
      <c r="G92" s="102">
        <v>15</v>
      </c>
      <c r="H92" s="102"/>
      <c r="I92" s="102"/>
      <c r="J92" s="102"/>
      <c r="K92" s="102"/>
      <c r="L92" s="137"/>
      <c r="M92" s="137"/>
      <c r="N92" s="137"/>
      <c r="O92" s="137"/>
      <c r="P92" s="137"/>
      <c r="Q92" s="137"/>
      <c r="R92" s="137"/>
      <c r="S92" s="138"/>
      <c r="T92" s="138"/>
      <c r="U92" s="138"/>
      <c r="V92" s="138"/>
      <c r="W92" s="138"/>
      <c r="X92" s="138"/>
      <c r="Y92" s="138"/>
      <c r="Z92" s="137"/>
      <c r="AA92" s="137"/>
      <c r="AB92" s="137"/>
      <c r="AC92" s="137"/>
      <c r="AD92" s="137"/>
      <c r="AE92" s="137"/>
      <c r="AF92" s="105"/>
      <c r="AG92" s="105"/>
      <c r="AH92" s="105"/>
      <c r="AI92" s="105"/>
      <c r="AJ92" s="105"/>
      <c r="AK92" s="105"/>
      <c r="AL92" s="103"/>
      <c r="AM92" s="103"/>
      <c r="AN92" s="103"/>
      <c r="AO92" s="103"/>
      <c r="AP92" s="103"/>
      <c r="AQ92" s="103"/>
      <c r="AR92" s="103"/>
      <c r="AS92" s="105">
        <v>15</v>
      </c>
      <c r="AT92" s="105">
        <v>15</v>
      </c>
      <c r="AU92" s="105"/>
      <c r="AV92" s="105"/>
      <c r="AW92" s="105">
        <v>3</v>
      </c>
      <c r="AX92" s="105" t="s">
        <v>235</v>
      </c>
      <c r="AY92" s="103">
        <f>SUM(Q92,X92,AD92,AJ92,AQ92,AW92)</f>
        <v>3</v>
      </c>
      <c r="AZ92" s="137"/>
    </row>
    <row r="93" spans="1:52" s="3" customFormat="1" ht="35.1" customHeight="1" x14ac:dyDescent="0.3">
      <c r="A93" s="53">
        <v>25</v>
      </c>
      <c r="B93" s="7" t="s">
        <v>52</v>
      </c>
      <c r="C93" s="15" t="s">
        <v>121</v>
      </c>
      <c r="D93" s="112"/>
      <c r="E93" s="102"/>
      <c r="F93" s="102"/>
      <c r="G93" s="102"/>
      <c r="H93" s="102"/>
      <c r="I93" s="102"/>
      <c r="J93" s="102"/>
      <c r="K93" s="102"/>
      <c r="L93" s="137"/>
      <c r="M93" s="137"/>
      <c r="N93" s="137"/>
      <c r="O93" s="137"/>
      <c r="P93" s="137"/>
      <c r="Q93" s="137"/>
      <c r="R93" s="137"/>
      <c r="S93" s="138"/>
      <c r="T93" s="138"/>
      <c r="U93" s="138"/>
      <c r="V93" s="138"/>
      <c r="W93" s="138"/>
      <c r="X93" s="138"/>
      <c r="Y93" s="138"/>
      <c r="Z93" s="137"/>
      <c r="AA93" s="137"/>
      <c r="AB93" s="137"/>
      <c r="AC93" s="137"/>
      <c r="AD93" s="137"/>
      <c r="AE93" s="137"/>
      <c r="AF93" s="105"/>
      <c r="AG93" s="105"/>
      <c r="AH93" s="105"/>
      <c r="AI93" s="105"/>
      <c r="AJ93" s="105"/>
      <c r="AK93" s="105"/>
      <c r="AL93" s="103"/>
      <c r="AM93" s="103"/>
      <c r="AN93" s="103"/>
      <c r="AO93" s="103"/>
      <c r="AP93" s="103"/>
      <c r="AQ93" s="103"/>
      <c r="AR93" s="103"/>
      <c r="AS93" s="105"/>
      <c r="AT93" s="105"/>
      <c r="AU93" s="105"/>
      <c r="AV93" s="105"/>
      <c r="AW93" s="105"/>
      <c r="AX93" s="105"/>
      <c r="AY93" s="103"/>
      <c r="AZ93" s="137"/>
    </row>
    <row r="94" spans="1:52" s="3" customFormat="1" ht="20.100000000000001" customHeight="1" x14ac:dyDescent="0.3">
      <c r="A94" s="53">
        <v>26</v>
      </c>
      <c r="B94" s="7" t="s">
        <v>53</v>
      </c>
      <c r="C94" s="15" t="s">
        <v>104</v>
      </c>
      <c r="D94" s="112" t="s">
        <v>201</v>
      </c>
      <c r="E94" s="102">
        <v>15</v>
      </c>
      <c r="F94" s="102">
        <v>15</v>
      </c>
      <c r="G94" s="102"/>
      <c r="H94" s="102"/>
      <c r="I94" s="102"/>
      <c r="J94" s="102"/>
      <c r="K94" s="102"/>
      <c r="L94" s="137"/>
      <c r="M94" s="137"/>
      <c r="N94" s="137"/>
      <c r="O94" s="137"/>
      <c r="P94" s="137"/>
      <c r="Q94" s="137"/>
      <c r="R94" s="137"/>
      <c r="S94" s="138"/>
      <c r="T94" s="138"/>
      <c r="U94" s="138"/>
      <c r="V94" s="138"/>
      <c r="W94" s="138"/>
      <c r="X94" s="138"/>
      <c r="Y94" s="138"/>
      <c r="Z94" s="137"/>
      <c r="AA94" s="137"/>
      <c r="AB94" s="137"/>
      <c r="AC94" s="137"/>
      <c r="AD94" s="137"/>
      <c r="AE94" s="137"/>
      <c r="AF94" s="105"/>
      <c r="AG94" s="105"/>
      <c r="AH94" s="105"/>
      <c r="AI94" s="105"/>
      <c r="AJ94" s="105"/>
      <c r="AK94" s="105"/>
      <c r="AL94" s="137"/>
      <c r="AM94" s="137"/>
      <c r="AN94" s="137"/>
      <c r="AO94" s="137"/>
      <c r="AP94" s="137"/>
      <c r="AQ94" s="137"/>
      <c r="AR94" s="137"/>
      <c r="AS94" s="105">
        <v>15</v>
      </c>
      <c r="AT94" s="105"/>
      <c r="AU94" s="105"/>
      <c r="AV94" s="105"/>
      <c r="AW94" s="105">
        <v>2</v>
      </c>
      <c r="AX94" s="105" t="s">
        <v>201</v>
      </c>
      <c r="AY94" s="103">
        <f>SUM(Q94,X94,AD94,AJ94,AQ94,AW94)</f>
        <v>2</v>
      </c>
      <c r="AZ94" s="103"/>
    </row>
    <row r="95" spans="1:52" s="3" customFormat="1" ht="20.100000000000001" customHeight="1" x14ac:dyDescent="0.3">
      <c r="A95" s="53">
        <v>27</v>
      </c>
      <c r="B95" s="7" t="s">
        <v>54</v>
      </c>
      <c r="C95" s="15" t="s">
        <v>91</v>
      </c>
      <c r="D95" s="112"/>
      <c r="E95" s="102"/>
      <c r="F95" s="102"/>
      <c r="G95" s="102"/>
      <c r="H95" s="102"/>
      <c r="I95" s="102"/>
      <c r="J95" s="102"/>
      <c r="K95" s="102"/>
      <c r="L95" s="137"/>
      <c r="M95" s="137"/>
      <c r="N95" s="137"/>
      <c r="O95" s="137"/>
      <c r="P95" s="137"/>
      <c r="Q95" s="137"/>
      <c r="R95" s="137"/>
      <c r="S95" s="138"/>
      <c r="T95" s="138"/>
      <c r="U95" s="138"/>
      <c r="V95" s="138"/>
      <c r="W95" s="138"/>
      <c r="X95" s="138"/>
      <c r="Y95" s="138"/>
      <c r="Z95" s="137"/>
      <c r="AA95" s="137"/>
      <c r="AB95" s="137"/>
      <c r="AC95" s="137"/>
      <c r="AD95" s="137"/>
      <c r="AE95" s="137"/>
      <c r="AF95" s="105"/>
      <c r="AG95" s="105"/>
      <c r="AH95" s="105"/>
      <c r="AI95" s="105"/>
      <c r="AJ95" s="105"/>
      <c r="AK95" s="105"/>
      <c r="AL95" s="137"/>
      <c r="AM95" s="137"/>
      <c r="AN95" s="137"/>
      <c r="AO95" s="137"/>
      <c r="AP95" s="137"/>
      <c r="AQ95" s="137"/>
      <c r="AR95" s="137"/>
      <c r="AS95" s="105"/>
      <c r="AT95" s="105"/>
      <c r="AU95" s="105"/>
      <c r="AV95" s="105"/>
      <c r="AW95" s="105"/>
      <c r="AX95" s="105"/>
      <c r="AY95" s="103"/>
      <c r="AZ95" s="103"/>
    </row>
    <row r="96" spans="1:52" s="3" customFormat="1" ht="35.1" customHeight="1" x14ac:dyDescent="0.3">
      <c r="A96" s="53">
        <v>28</v>
      </c>
      <c r="B96" s="7" t="s">
        <v>55</v>
      </c>
      <c r="C96" s="15" t="s">
        <v>122</v>
      </c>
      <c r="D96" s="112" t="s">
        <v>128</v>
      </c>
      <c r="E96" s="102">
        <v>30</v>
      </c>
      <c r="F96" s="102">
        <v>15</v>
      </c>
      <c r="G96" s="102">
        <v>15</v>
      </c>
      <c r="H96" s="102"/>
      <c r="I96" s="102"/>
      <c r="J96" s="102"/>
      <c r="K96" s="102"/>
      <c r="L96" s="137"/>
      <c r="M96" s="137"/>
      <c r="N96" s="137"/>
      <c r="O96" s="137"/>
      <c r="P96" s="137"/>
      <c r="Q96" s="137"/>
      <c r="R96" s="137"/>
      <c r="S96" s="138"/>
      <c r="T96" s="138"/>
      <c r="U96" s="138"/>
      <c r="V96" s="138"/>
      <c r="W96" s="138"/>
      <c r="X96" s="138"/>
      <c r="Y96" s="138"/>
      <c r="Z96" s="137"/>
      <c r="AA96" s="137"/>
      <c r="AB96" s="137"/>
      <c r="AC96" s="137"/>
      <c r="AD96" s="137"/>
      <c r="AE96" s="137"/>
      <c r="AF96" s="105"/>
      <c r="AG96" s="105"/>
      <c r="AH96" s="105"/>
      <c r="AI96" s="105"/>
      <c r="AJ96" s="105"/>
      <c r="AK96" s="105"/>
      <c r="AL96" s="137"/>
      <c r="AM96" s="137"/>
      <c r="AN96" s="137"/>
      <c r="AO96" s="137"/>
      <c r="AP96" s="137"/>
      <c r="AQ96" s="137"/>
      <c r="AR96" s="137"/>
      <c r="AS96" s="105">
        <v>15</v>
      </c>
      <c r="AT96" s="105">
        <v>15</v>
      </c>
      <c r="AU96" s="105"/>
      <c r="AV96" s="105"/>
      <c r="AW96" s="105">
        <v>3</v>
      </c>
      <c r="AX96" s="105" t="s">
        <v>235</v>
      </c>
      <c r="AY96" s="103">
        <f>SUM(Q96,X96,AD96,AJ96,AQ96,AW96)</f>
        <v>3</v>
      </c>
      <c r="AZ96" s="103">
        <v>3</v>
      </c>
    </row>
    <row r="97" spans="1:144" s="3" customFormat="1" ht="35.1" customHeight="1" x14ac:dyDescent="0.3">
      <c r="A97" s="53">
        <v>29</v>
      </c>
      <c r="B97" s="7" t="s">
        <v>56</v>
      </c>
      <c r="C97" s="15" t="s">
        <v>123</v>
      </c>
      <c r="D97" s="112"/>
      <c r="E97" s="102"/>
      <c r="F97" s="102"/>
      <c r="G97" s="102"/>
      <c r="H97" s="102"/>
      <c r="I97" s="102"/>
      <c r="J97" s="102"/>
      <c r="K97" s="102"/>
      <c r="L97" s="137"/>
      <c r="M97" s="137"/>
      <c r="N97" s="137"/>
      <c r="O97" s="137"/>
      <c r="P97" s="137"/>
      <c r="Q97" s="137"/>
      <c r="R97" s="137"/>
      <c r="S97" s="138"/>
      <c r="T97" s="138"/>
      <c r="U97" s="138"/>
      <c r="V97" s="138"/>
      <c r="W97" s="138"/>
      <c r="X97" s="138"/>
      <c r="Y97" s="138"/>
      <c r="Z97" s="137"/>
      <c r="AA97" s="137"/>
      <c r="AB97" s="137"/>
      <c r="AC97" s="137"/>
      <c r="AD97" s="137"/>
      <c r="AE97" s="137"/>
      <c r="AF97" s="105"/>
      <c r="AG97" s="105"/>
      <c r="AH97" s="105"/>
      <c r="AI97" s="105"/>
      <c r="AJ97" s="105"/>
      <c r="AK97" s="105"/>
      <c r="AL97" s="137"/>
      <c r="AM97" s="137"/>
      <c r="AN97" s="137"/>
      <c r="AO97" s="137"/>
      <c r="AP97" s="137"/>
      <c r="AQ97" s="137"/>
      <c r="AR97" s="137"/>
      <c r="AS97" s="105"/>
      <c r="AT97" s="105"/>
      <c r="AU97" s="105"/>
      <c r="AV97" s="105"/>
      <c r="AW97" s="105"/>
      <c r="AX97" s="105"/>
      <c r="AY97" s="103"/>
      <c r="AZ97" s="103"/>
    </row>
    <row r="98" spans="1:144" s="3" customFormat="1" ht="35.1" customHeight="1" x14ac:dyDescent="0.3">
      <c r="A98" s="53">
        <v>30</v>
      </c>
      <c r="B98" s="7" t="s">
        <v>57</v>
      </c>
      <c r="C98" s="15" t="s">
        <v>106</v>
      </c>
      <c r="D98" s="103" t="s">
        <v>201</v>
      </c>
      <c r="E98" s="102">
        <v>15</v>
      </c>
      <c r="F98" s="102"/>
      <c r="G98" s="102">
        <v>15</v>
      </c>
      <c r="H98" s="102"/>
      <c r="I98" s="102"/>
      <c r="J98" s="102"/>
      <c r="K98" s="102"/>
      <c r="L98" s="137"/>
      <c r="M98" s="137"/>
      <c r="N98" s="137"/>
      <c r="O98" s="137"/>
      <c r="P98" s="137"/>
      <c r="Q98" s="137"/>
      <c r="R98" s="137"/>
      <c r="S98" s="138"/>
      <c r="T98" s="138"/>
      <c r="U98" s="138"/>
      <c r="V98" s="138"/>
      <c r="W98" s="138"/>
      <c r="X98" s="138"/>
      <c r="Y98" s="138"/>
      <c r="Z98" s="137"/>
      <c r="AA98" s="137"/>
      <c r="AB98" s="137"/>
      <c r="AC98" s="137"/>
      <c r="AD98" s="137"/>
      <c r="AE98" s="137"/>
      <c r="AF98" s="105"/>
      <c r="AG98" s="105"/>
      <c r="AH98" s="105"/>
      <c r="AI98" s="105"/>
      <c r="AJ98" s="105"/>
      <c r="AK98" s="105"/>
      <c r="AL98" s="137"/>
      <c r="AM98" s="103"/>
      <c r="AN98" s="103"/>
      <c r="AO98" s="103"/>
      <c r="AP98" s="103"/>
      <c r="AQ98" s="103"/>
      <c r="AR98" s="103"/>
      <c r="AS98" s="105"/>
      <c r="AT98" s="105">
        <v>15</v>
      </c>
      <c r="AU98" s="105"/>
      <c r="AV98" s="105"/>
      <c r="AW98" s="105">
        <v>2</v>
      </c>
      <c r="AX98" s="105" t="s">
        <v>201</v>
      </c>
      <c r="AY98" s="103">
        <f>SUM(Q98,X98,AD98,AJ98,AQ98,AW98)</f>
        <v>2</v>
      </c>
      <c r="AZ98" s="137"/>
    </row>
    <row r="99" spans="1:144" s="3" customFormat="1" ht="20.100000000000001" customHeight="1" x14ac:dyDescent="0.3">
      <c r="A99" s="53">
        <v>31</v>
      </c>
      <c r="B99" s="7" t="s">
        <v>58</v>
      </c>
      <c r="C99" s="15" t="s">
        <v>124</v>
      </c>
      <c r="D99" s="103"/>
      <c r="E99" s="102"/>
      <c r="F99" s="102"/>
      <c r="G99" s="102"/>
      <c r="H99" s="102"/>
      <c r="I99" s="102"/>
      <c r="J99" s="102"/>
      <c r="K99" s="102"/>
      <c r="L99" s="137"/>
      <c r="M99" s="137"/>
      <c r="N99" s="137"/>
      <c r="O99" s="137"/>
      <c r="P99" s="137"/>
      <c r="Q99" s="137"/>
      <c r="R99" s="137"/>
      <c r="S99" s="138"/>
      <c r="T99" s="138"/>
      <c r="U99" s="138"/>
      <c r="V99" s="138"/>
      <c r="W99" s="138"/>
      <c r="X99" s="138"/>
      <c r="Y99" s="138"/>
      <c r="Z99" s="137"/>
      <c r="AA99" s="137"/>
      <c r="AB99" s="137"/>
      <c r="AC99" s="137"/>
      <c r="AD99" s="137"/>
      <c r="AE99" s="137"/>
      <c r="AF99" s="105"/>
      <c r="AG99" s="105"/>
      <c r="AH99" s="105"/>
      <c r="AI99" s="105"/>
      <c r="AJ99" s="105"/>
      <c r="AK99" s="105"/>
      <c r="AL99" s="137"/>
      <c r="AM99" s="103"/>
      <c r="AN99" s="103"/>
      <c r="AO99" s="103"/>
      <c r="AP99" s="103"/>
      <c r="AQ99" s="103"/>
      <c r="AR99" s="103"/>
      <c r="AS99" s="105"/>
      <c r="AT99" s="105"/>
      <c r="AU99" s="105"/>
      <c r="AV99" s="105"/>
      <c r="AW99" s="105"/>
      <c r="AX99" s="105"/>
      <c r="AY99" s="103"/>
      <c r="AZ99" s="137"/>
    </row>
    <row r="100" spans="1:144" s="3" customFormat="1" ht="20.100000000000001" customHeight="1" x14ac:dyDescent="0.3">
      <c r="A100" s="53">
        <v>32</v>
      </c>
      <c r="B100" s="7" t="s">
        <v>59</v>
      </c>
      <c r="C100" s="20" t="s">
        <v>215</v>
      </c>
      <c r="D100" s="103" t="s">
        <v>201</v>
      </c>
      <c r="E100" s="102">
        <v>30</v>
      </c>
      <c r="F100" s="102"/>
      <c r="G100" s="102">
        <v>30</v>
      </c>
      <c r="H100" s="102"/>
      <c r="I100" s="102"/>
      <c r="J100" s="102"/>
      <c r="K100" s="102"/>
      <c r="L100" s="137"/>
      <c r="M100" s="137"/>
      <c r="N100" s="137"/>
      <c r="O100" s="137"/>
      <c r="P100" s="137"/>
      <c r="Q100" s="137"/>
      <c r="R100" s="137"/>
      <c r="S100" s="138"/>
      <c r="T100" s="138"/>
      <c r="U100" s="138"/>
      <c r="V100" s="138"/>
      <c r="W100" s="138"/>
      <c r="X100" s="138"/>
      <c r="Y100" s="138"/>
      <c r="Z100" s="137"/>
      <c r="AA100" s="137"/>
      <c r="AB100" s="137"/>
      <c r="AC100" s="137"/>
      <c r="AD100" s="137"/>
      <c r="AE100" s="137"/>
      <c r="AF100" s="105"/>
      <c r="AG100" s="105">
        <v>30</v>
      </c>
      <c r="AH100" s="105"/>
      <c r="AI100" s="105"/>
      <c r="AJ100" s="105">
        <v>3</v>
      </c>
      <c r="AK100" s="105" t="s">
        <v>201</v>
      </c>
      <c r="AL100" s="137"/>
      <c r="AM100" s="137"/>
      <c r="AN100" s="137"/>
      <c r="AO100" s="137"/>
      <c r="AP100" s="137"/>
      <c r="AQ100" s="137"/>
      <c r="AR100" s="137"/>
      <c r="AS100" s="105"/>
      <c r="AT100" s="105"/>
      <c r="AU100" s="105"/>
      <c r="AV100" s="105"/>
      <c r="AW100" s="105"/>
      <c r="AX100" s="105"/>
      <c r="AY100" s="103">
        <f>SUM(Q100,X100,AD100,AJ100,AQ100,AW100)</f>
        <v>3</v>
      </c>
      <c r="AZ100" s="137"/>
    </row>
    <row r="101" spans="1:144" s="3" customFormat="1" ht="28.2" customHeight="1" x14ac:dyDescent="0.3">
      <c r="A101" s="53">
        <v>33</v>
      </c>
      <c r="B101" s="7" t="s">
        <v>60</v>
      </c>
      <c r="C101" s="20" t="s">
        <v>108</v>
      </c>
      <c r="D101" s="103"/>
      <c r="E101" s="102"/>
      <c r="F101" s="102"/>
      <c r="G101" s="102"/>
      <c r="H101" s="102"/>
      <c r="I101" s="102"/>
      <c r="J101" s="102"/>
      <c r="K101" s="102"/>
      <c r="L101" s="137"/>
      <c r="M101" s="137"/>
      <c r="N101" s="137"/>
      <c r="O101" s="137"/>
      <c r="P101" s="137"/>
      <c r="Q101" s="137"/>
      <c r="R101" s="137"/>
      <c r="S101" s="138"/>
      <c r="T101" s="138"/>
      <c r="U101" s="138"/>
      <c r="V101" s="138"/>
      <c r="W101" s="138"/>
      <c r="X101" s="138"/>
      <c r="Y101" s="138"/>
      <c r="Z101" s="137"/>
      <c r="AA101" s="137"/>
      <c r="AB101" s="137"/>
      <c r="AC101" s="137"/>
      <c r="AD101" s="137"/>
      <c r="AE101" s="137"/>
      <c r="AF101" s="105"/>
      <c r="AG101" s="105"/>
      <c r="AH101" s="105"/>
      <c r="AI101" s="105"/>
      <c r="AJ101" s="105"/>
      <c r="AK101" s="105"/>
      <c r="AL101" s="137"/>
      <c r="AM101" s="137"/>
      <c r="AN101" s="137"/>
      <c r="AO101" s="137"/>
      <c r="AP101" s="137"/>
      <c r="AQ101" s="137"/>
      <c r="AR101" s="137"/>
      <c r="AS101" s="105"/>
      <c r="AT101" s="105"/>
      <c r="AU101" s="105"/>
      <c r="AV101" s="105"/>
      <c r="AW101" s="105"/>
      <c r="AX101" s="105"/>
      <c r="AY101" s="103"/>
      <c r="AZ101" s="137"/>
    </row>
    <row r="102" spans="1:144" s="3" customFormat="1" ht="20.100000000000001" customHeight="1" x14ac:dyDescent="0.3">
      <c r="A102" s="53">
        <v>34</v>
      </c>
      <c r="B102" s="7" t="s">
        <v>61</v>
      </c>
      <c r="C102" s="15" t="s">
        <v>125</v>
      </c>
      <c r="D102" s="103" t="s">
        <v>201</v>
      </c>
      <c r="E102" s="102">
        <v>30</v>
      </c>
      <c r="F102" s="102">
        <v>15</v>
      </c>
      <c r="G102" s="102">
        <v>15</v>
      </c>
      <c r="H102" s="102"/>
      <c r="I102" s="102"/>
      <c r="J102" s="102"/>
      <c r="K102" s="102"/>
      <c r="L102" s="137"/>
      <c r="M102" s="137"/>
      <c r="N102" s="137"/>
      <c r="O102" s="137"/>
      <c r="P102" s="137"/>
      <c r="Q102" s="137"/>
      <c r="R102" s="137"/>
      <c r="S102" s="138"/>
      <c r="T102" s="138"/>
      <c r="U102" s="138"/>
      <c r="V102" s="138"/>
      <c r="W102" s="138"/>
      <c r="X102" s="138"/>
      <c r="Y102" s="138"/>
      <c r="Z102" s="137"/>
      <c r="AA102" s="137"/>
      <c r="AB102" s="137"/>
      <c r="AC102" s="137"/>
      <c r="AD102" s="137"/>
      <c r="AE102" s="137"/>
      <c r="AF102" s="105"/>
      <c r="AG102" s="105"/>
      <c r="AH102" s="105"/>
      <c r="AI102" s="105"/>
      <c r="AJ102" s="105"/>
      <c r="AK102" s="105"/>
      <c r="AL102" s="137"/>
      <c r="AM102" s="137"/>
      <c r="AN102" s="137"/>
      <c r="AO102" s="137"/>
      <c r="AP102" s="137"/>
      <c r="AQ102" s="137"/>
      <c r="AR102" s="137"/>
      <c r="AS102" s="105">
        <v>15</v>
      </c>
      <c r="AT102" s="105">
        <v>15</v>
      </c>
      <c r="AU102" s="105"/>
      <c r="AV102" s="105"/>
      <c r="AW102" s="105">
        <v>2</v>
      </c>
      <c r="AX102" s="105" t="s">
        <v>201</v>
      </c>
      <c r="AY102" s="103">
        <f>SUM(Q102,X102,AD102,AJ102,AQ102,AW102)</f>
        <v>2</v>
      </c>
      <c r="AZ102" s="137"/>
    </row>
    <row r="103" spans="1:144" s="3" customFormat="1" ht="34.200000000000003" customHeight="1" x14ac:dyDescent="0.3">
      <c r="A103" s="53">
        <v>35</v>
      </c>
      <c r="B103" s="7" t="s">
        <v>62</v>
      </c>
      <c r="C103" s="15" t="s">
        <v>126</v>
      </c>
      <c r="D103" s="103"/>
      <c r="E103" s="102"/>
      <c r="F103" s="102"/>
      <c r="G103" s="102"/>
      <c r="H103" s="102"/>
      <c r="I103" s="102"/>
      <c r="J103" s="102"/>
      <c r="K103" s="102"/>
      <c r="L103" s="137"/>
      <c r="M103" s="137"/>
      <c r="N103" s="137"/>
      <c r="O103" s="137"/>
      <c r="P103" s="137"/>
      <c r="Q103" s="137"/>
      <c r="R103" s="137"/>
      <c r="S103" s="138"/>
      <c r="T103" s="138"/>
      <c r="U103" s="138"/>
      <c r="V103" s="138"/>
      <c r="W103" s="138"/>
      <c r="X103" s="138"/>
      <c r="Y103" s="138"/>
      <c r="Z103" s="137"/>
      <c r="AA103" s="137"/>
      <c r="AB103" s="137"/>
      <c r="AC103" s="137"/>
      <c r="AD103" s="137"/>
      <c r="AE103" s="137"/>
      <c r="AF103" s="105"/>
      <c r="AG103" s="105"/>
      <c r="AH103" s="105"/>
      <c r="AI103" s="105"/>
      <c r="AJ103" s="105"/>
      <c r="AK103" s="105"/>
      <c r="AL103" s="137"/>
      <c r="AM103" s="137"/>
      <c r="AN103" s="137"/>
      <c r="AO103" s="137"/>
      <c r="AP103" s="137"/>
      <c r="AQ103" s="137"/>
      <c r="AR103" s="137"/>
      <c r="AS103" s="105"/>
      <c r="AT103" s="105"/>
      <c r="AU103" s="105"/>
      <c r="AV103" s="105"/>
      <c r="AW103" s="105"/>
      <c r="AX103" s="105"/>
      <c r="AY103" s="103"/>
      <c r="AZ103" s="137"/>
    </row>
    <row r="104" spans="1:144" s="3" customFormat="1" ht="33.9" customHeight="1" x14ac:dyDescent="0.3">
      <c r="A104" s="54"/>
      <c r="B104" s="11"/>
      <c r="C104" s="62" t="s">
        <v>172</v>
      </c>
      <c r="D104" s="54"/>
      <c r="E104" s="13">
        <f t="shared" ref="E104:Q104" si="18">SUM(E80:E103)</f>
        <v>315</v>
      </c>
      <c r="F104" s="13">
        <f t="shared" si="18"/>
        <v>120</v>
      </c>
      <c r="G104" s="13">
        <f t="shared" si="18"/>
        <v>135</v>
      </c>
      <c r="H104" s="13">
        <f t="shared" si="18"/>
        <v>60</v>
      </c>
      <c r="I104" s="13">
        <f t="shared" si="18"/>
        <v>0</v>
      </c>
      <c r="J104" s="13">
        <f t="shared" si="18"/>
        <v>0</v>
      </c>
      <c r="K104" s="13">
        <f t="shared" si="18"/>
        <v>0</v>
      </c>
      <c r="L104" s="13">
        <f t="shared" si="18"/>
        <v>0</v>
      </c>
      <c r="M104" s="13">
        <f t="shared" si="18"/>
        <v>0</v>
      </c>
      <c r="N104" s="13">
        <f t="shared" si="18"/>
        <v>0</v>
      </c>
      <c r="O104" s="13">
        <f t="shared" si="18"/>
        <v>0</v>
      </c>
      <c r="P104" s="13">
        <f t="shared" si="18"/>
        <v>0</v>
      </c>
      <c r="Q104" s="13">
        <f t="shared" si="18"/>
        <v>0</v>
      </c>
      <c r="R104" s="49"/>
      <c r="S104" s="13">
        <f t="shared" ref="S104:X104" si="19">SUM(S80:S103)</f>
        <v>0</v>
      </c>
      <c r="T104" s="13">
        <f t="shared" si="19"/>
        <v>0</v>
      </c>
      <c r="U104" s="13">
        <f t="shared" si="19"/>
        <v>0</v>
      </c>
      <c r="V104" s="13">
        <f t="shared" si="19"/>
        <v>0</v>
      </c>
      <c r="W104" s="13">
        <f t="shared" si="19"/>
        <v>0</v>
      </c>
      <c r="X104" s="13">
        <f t="shared" si="19"/>
        <v>0</v>
      </c>
      <c r="Y104" s="49"/>
      <c r="Z104" s="13">
        <f>SUM(Z80:Z103)</f>
        <v>0</v>
      </c>
      <c r="AA104" s="13">
        <f>SUM(AA80:AA103)</f>
        <v>0</v>
      </c>
      <c r="AB104" s="13">
        <f>SUM(AB80:AB103)</f>
        <v>0</v>
      </c>
      <c r="AC104" s="13">
        <f>SUM(AC80:AC103)</f>
        <v>0</v>
      </c>
      <c r="AD104" s="13">
        <f>SUM(AD80:AD103)</f>
        <v>0</v>
      </c>
      <c r="AE104" s="49"/>
      <c r="AF104" s="13">
        <f>SUM(AF80:AF103)</f>
        <v>45</v>
      </c>
      <c r="AG104" s="13">
        <f>SUM(AG80:AG103)</f>
        <v>75</v>
      </c>
      <c r="AH104" s="13">
        <f>SUM(AH80:AH103)</f>
        <v>0</v>
      </c>
      <c r="AI104" s="13">
        <f>SUM(AI80:AI103)</f>
        <v>0</v>
      </c>
      <c r="AJ104" s="13">
        <f>SUM(AJ80:AJ103)</f>
        <v>11</v>
      </c>
      <c r="AK104" s="49"/>
      <c r="AL104" s="13">
        <f t="shared" ref="AL104:AQ104" si="20">SUM(AL80:AL103)</f>
        <v>0</v>
      </c>
      <c r="AM104" s="13">
        <f t="shared" si="20"/>
        <v>0</v>
      </c>
      <c r="AN104" s="13">
        <f t="shared" si="20"/>
        <v>30</v>
      </c>
      <c r="AO104" s="13">
        <f t="shared" si="20"/>
        <v>0</v>
      </c>
      <c r="AP104" s="13">
        <f t="shared" si="20"/>
        <v>0</v>
      </c>
      <c r="AQ104" s="13">
        <f t="shared" si="20"/>
        <v>3</v>
      </c>
      <c r="AR104" s="49"/>
      <c r="AS104" s="13">
        <f>SUM(AS80:AS103)</f>
        <v>75</v>
      </c>
      <c r="AT104" s="13">
        <f>SUM(AT80:AT103)</f>
        <v>60</v>
      </c>
      <c r="AU104" s="13">
        <f>SUM(AU80:AU103)</f>
        <v>30</v>
      </c>
      <c r="AV104" s="13">
        <f>SUM(AV80:AV103)</f>
        <v>0</v>
      </c>
      <c r="AW104" s="13">
        <f>SUM(AW80:AW103)</f>
        <v>17</v>
      </c>
      <c r="AX104" s="49"/>
      <c r="AY104" s="13">
        <f>SUM(AY80:AY103)</f>
        <v>31</v>
      </c>
      <c r="AZ104" s="13">
        <f>SUM(AZ80:AZ103)</f>
        <v>6</v>
      </c>
    </row>
    <row r="105" spans="1:144" s="3" customFormat="1" ht="33.9" customHeight="1" x14ac:dyDescent="0.3">
      <c r="A105" s="55"/>
      <c r="B105" s="119" t="s">
        <v>171</v>
      </c>
      <c r="C105" s="119"/>
      <c r="D105" s="119"/>
      <c r="E105" s="13">
        <f t="shared" ref="E105:Q105" si="21">E104+E78</f>
        <v>645</v>
      </c>
      <c r="F105" s="13">
        <f t="shared" si="21"/>
        <v>255</v>
      </c>
      <c r="G105" s="13">
        <f t="shared" si="21"/>
        <v>270</v>
      </c>
      <c r="H105" s="13">
        <f t="shared" si="21"/>
        <v>120</v>
      </c>
      <c r="I105" s="13">
        <f t="shared" si="21"/>
        <v>0</v>
      </c>
      <c r="J105" s="13">
        <f t="shared" si="21"/>
        <v>0</v>
      </c>
      <c r="K105" s="13">
        <f t="shared" si="21"/>
        <v>0</v>
      </c>
      <c r="L105" s="13">
        <f t="shared" si="21"/>
        <v>0</v>
      </c>
      <c r="M105" s="13">
        <f t="shared" si="21"/>
        <v>0</v>
      </c>
      <c r="N105" s="13">
        <f t="shared" si="21"/>
        <v>0</v>
      </c>
      <c r="O105" s="13">
        <f t="shared" si="21"/>
        <v>0</v>
      </c>
      <c r="P105" s="13">
        <f t="shared" si="21"/>
        <v>0</v>
      </c>
      <c r="Q105" s="13">
        <f t="shared" si="21"/>
        <v>0</v>
      </c>
      <c r="R105" s="49"/>
      <c r="S105" s="13">
        <f t="shared" ref="S105:X105" si="22">S104+S78</f>
        <v>0</v>
      </c>
      <c r="T105" s="13">
        <f t="shared" si="22"/>
        <v>0</v>
      </c>
      <c r="U105" s="13">
        <f t="shared" si="22"/>
        <v>0</v>
      </c>
      <c r="V105" s="13">
        <f t="shared" si="22"/>
        <v>0</v>
      </c>
      <c r="W105" s="13">
        <f t="shared" si="22"/>
        <v>0</v>
      </c>
      <c r="X105" s="13">
        <f t="shared" si="22"/>
        <v>0</v>
      </c>
      <c r="Y105" s="49"/>
      <c r="Z105" s="13">
        <f>Z104+Z78</f>
        <v>0</v>
      </c>
      <c r="AA105" s="13">
        <f>AA104+AA78</f>
        <v>0</v>
      </c>
      <c r="AB105" s="13">
        <f>AB104+AB78</f>
        <v>0</v>
      </c>
      <c r="AC105" s="13">
        <f>AC104+AC78</f>
        <v>0</v>
      </c>
      <c r="AD105" s="13">
        <f>AD104+AD78</f>
        <v>0</v>
      </c>
      <c r="AE105" s="49"/>
      <c r="AF105" s="13">
        <f>AF104+AF78</f>
        <v>60</v>
      </c>
      <c r="AG105" s="13">
        <f>AG104+AG78</f>
        <v>120</v>
      </c>
      <c r="AH105" s="13">
        <f>AH104+AH78</f>
        <v>0</v>
      </c>
      <c r="AI105" s="13">
        <f>AI104+AI78</f>
        <v>0</v>
      </c>
      <c r="AJ105" s="13">
        <f>AJ104+AJ78</f>
        <v>19</v>
      </c>
      <c r="AK105" s="49"/>
      <c r="AL105" s="13">
        <f t="shared" ref="AL105:AQ105" si="23">AL104+AL78</f>
        <v>75</v>
      </c>
      <c r="AM105" s="13">
        <f t="shared" si="23"/>
        <v>45</v>
      </c>
      <c r="AN105" s="13">
        <f t="shared" si="23"/>
        <v>90</v>
      </c>
      <c r="AO105" s="13">
        <f t="shared" si="23"/>
        <v>0</v>
      </c>
      <c r="AP105" s="13">
        <f t="shared" si="23"/>
        <v>0</v>
      </c>
      <c r="AQ105" s="13">
        <f t="shared" si="23"/>
        <v>21</v>
      </c>
      <c r="AR105" s="49"/>
      <c r="AS105" s="13">
        <f>AS104+AS78</f>
        <v>120</v>
      </c>
      <c r="AT105" s="13">
        <f>AT104+AT78</f>
        <v>105</v>
      </c>
      <c r="AU105" s="13">
        <f>AU104+AU78</f>
        <v>30</v>
      </c>
      <c r="AV105" s="13">
        <f>AV104+AV78</f>
        <v>0</v>
      </c>
      <c r="AW105" s="13">
        <f>AW104+AW78</f>
        <v>25</v>
      </c>
      <c r="AX105" s="49"/>
      <c r="AY105" s="13">
        <f>AY104+AY78</f>
        <v>65</v>
      </c>
      <c r="AZ105" s="13">
        <f>AZ104+AZ78</f>
        <v>33</v>
      </c>
    </row>
    <row r="106" spans="1:144" s="3" customFormat="1" ht="28.2" customHeight="1" x14ac:dyDescent="0.3">
      <c r="A106" s="54"/>
      <c r="B106" s="139" t="s">
        <v>227</v>
      </c>
      <c r="C106" s="139"/>
      <c r="D106" s="21"/>
      <c r="E106" s="21">
        <f t="shared" ref="E106:Q106" si="24">E13+E33+E43+E44+E78+E104</f>
        <v>1980</v>
      </c>
      <c r="F106" s="21">
        <f t="shared" si="24"/>
        <v>810</v>
      </c>
      <c r="G106" s="21">
        <f t="shared" si="24"/>
        <v>600</v>
      </c>
      <c r="H106" s="21">
        <f t="shared" si="24"/>
        <v>210</v>
      </c>
      <c r="I106" s="21">
        <f t="shared" si="24"/>
        <v>60</v>
      </c>
      <c r="J106" s="21">
        <f t="shared" si="24"/>
        <v>120</v>
      </c>
      <c r="K106" s="21">
        <f t="shared" si="24"/>
        <v>60</v>
      </c>
      <c r="L106" s="21">
        <f t="shared" si="24"/>
        <v>150</v>
      </c>
      <c r="M106" s="21">
        <f t="shared" si="24"/>
        <v>90</v>
      </c>
      <c r="N106" s="21">
        <f t="shared" si="24"/>
        <v>30</v>
      </c>
      <c r="O106" s="21">
        <f t="shared" si="24"/>
        <v>30</v>
      </c>
      <c r="P106" s="21">
        <f t="shared" si="24"/>
        <v>30</v>
      </c>
      <c r="Q106" s="21">
        <f t="shared" si="24"/>
        <v>30</v>
      </c>
      <c r="R106" s="49"/>
      <c r="S106" s="21">
        <f t="shared" ref="S106:X106" si="25">S13+S33+S43+S44+S78+S104</f>
        <v>180</v>
      </c>
      <c r="T106" s="21">
        <f t="shared" si="25"/>
        <v>90</v>
      </c>
      <c r="U106" s="21">
        <f t="shared" si="25"/>
        <v>30</v>
      </c>
      <c r="V106" s="21">
        <f t="shared" si="25"/>
        <v>30</v>
      </c>
      <c r="W106" s="21">
        <f t="shared" si="25"/>
        <v>30</v>
      </c>
      <c r="X106" s="21">
        <f t="shared" si="25"/>
        <v>30</v>
      </c>
      <c r="Y106" s="49"/>
      <c r="Z106" s="21">
        <f>Z13+Z33+Z43+Z44+Z78+Z104</f>
        <v>165</v>
      </c>
      <c r="AA106" s="21">
        <f>AA13+AA33+AA43+AA44+AA78+AA104</f>
        <v>135</v>
      </c>
      <c r="AB106" s="21">
        <f>AB13+AB33+AB43+AB44+AB78+AB104</f>
        <v>30</v>
      </c>
      <c r="AC106" s="21">
        <f>AC13+AC33+AC43+AC44+AC78+AC104</f>
        <v>30</v>
      </c>
      <c r="AD106" s="21">
        <f>AD13+AD33+AD43+AD44+AD78+AD104</f>
        <v>30</v>
      </c>
      <c r="AE106" s="49"/>
      <c r="AF106" s="21">
        <f>AF13+AF33+AF43+AF44+AF78+AF104</f>
        <v>120</v>
      </c>
      <c r="AG106" s="21">
        <f>AG13+AG33+AG43+AG44+AG78+AG104</f>
        <v>135</v>
      </c>
      <c r="AH106" s="21">
        <f>AH13+AH33+AH43+AH44+AH78+AH104</f>
        <v>0</v>
      </c>
      <c r="AI106" s="21">
        <f>AI13+AI33+AI43+AI44+AI78+AI104</f>
        <v>30</v>
      </c>
      <c r="AJ106" s="21">
        <f>AJ13+AJ33+AJ43+AJ44+AJ78+AJ104</f>
        <v>30</v>
      </c>
      <c r="AK106" s="49"/>
      <c r="AL106" s="21">
        <f t="shared" ref="AL106:AQ106" si="26">AL13+AL33+AL43+AL44+AL78+AL104</f>
        <v>75</v>
      </c>
      <c r="AM106" s="21">
        <f t="shared" si="26"/>
        <v>45</v>
      </c>
      <c r="AN106" s="21">
        <f t="shared" si="26"/>
        <v>90</v>
      </c>
      <c r="AO106" s="21">
        <f t="shared" si="26"/>
        <v>30</v>
      </c>
      <c r="AP106" s="21">
        <f t="shared" si="26"/>
        <v>120</v>
      </c>
      <c r="AQ106" s="21">
        <f t="shared" si="26"/>
        <v>30</v>
      </c>
      <c r="AR106" s="49"/>
      <c r="AS106" s="21">
        <f>AS13+AS33+AS43+AS44+AS78+AS104</f>
        <v>120</v>
      </c>
      <c r="AT106" s="21">
        <f>AT13+AT33+AT43+AT44+AT78+AT104</f>
        <v>105</v>
      </c>
      <c r="AU106" s="21">
        <f>AU13+AU33+AU43+AU44+AU78+AU104</f>
        <v>30</v>
      </c>
      <c r="AV106" s="21">
        <f>AV13+AV33+AV43+AV44+AV78+AV104</f>
        <v>30</v>
      </c>
      <c r="AW106" s="21">
        <f>AW13+AW33+AW43+AW44+AW78+AW104</f>
        <v>30</v>
      </c>
      <c r="AX106" s="49"/>
      <c r="AY106" s="21">
        <f>AY13+AY33+AY43+AY44+AY78+AY104</f>
        <v>180</v>
      </c>
      <c r="AZ106" s="21">
        <f>AZ13+AZ33+AZ43+AZ44+AZ78+AZ104</f>
        <v>101</v>
      </c>
    </row>
    <row r="107" spans="1:144" s="3" customFormat="1" x14ac:dyDescent="0.3">
      <c r="A107" s="4"/>
      <c r="B107" s="27"/>
      <c r="C107" s="72"/>
      <c r="D107" s="28"/>
      <c r="E107" s="28"/>
      <c r="F107" s="28"/>
      <c r="G107" s="28"/>
    </row>
    <row r="108" spans="1:144" s="3" customFormat="1" x14ac:dyDescent="0.3">
      <c r="B108" s="43" t="s">
        <v>210</v>
      </c>
      <c r="C108" s="73"/>
    </row>
    <row r="109" spans="1:144" x14ac:dyDescent="0.3">
      <c r="A109" s="1"/>
      <c r="B109" s="76" t="s">
        <v>245</v>
      </c>
      <c r="C109" s="76"/>
      <c r="D109" s="76"/>
      <c r="E109" s="76"/>
      <c r="F109" s="76"/>
      <c r="G109" s="76"/>
    </row>
    <row r="110" spans="1:144" s="45" customFormat="1" ht="34.200000000000003" customHeight="1" x14ac:dyDescent="0.3">
      <c r="A110" s="77" t="s">
        <v>228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</row>
    <row r="111" spans="1:144" s="45" customFormat="1" x14ac:dyDescent="0.3">
      <c r="A111" s="41"/>
      <c r="B111" s="41"/>
      <c r="C111" s="63"/>
      <c r="D111" s="42"/>
      <c r="E111" s="42"/>
      <c r="F111" s="42"/>
      <c r="G111" s="42"/>
      <c r="H111" s="42"/>
      <c r="I111" s="42"/>
      <c r="J111" s="42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</row>
    <row r="112" spans="1:144" s="45" customFormat="1" x14ac:dyDescent="0.3">
      <c r="A112" s="46"/>
      <c r="B112" s="58" t="s">
        <v>229</v>
      </c>
      <c r="C112" s="74"/>
      <c r="D112" s="46"/>
      <c r="E112" s="42"/>
      <c r="F112" s="42"/>
      <c r="G112" s="42"/>
      <c r="H112" s="42"/>
      <c r="I112" s="42"/>
      <c r="J112" s="42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</row>
    <row r="113" spans="1:148" s="45" customFormat="1" ht="13.8" x14ac:dyDescent="0.3">
      <c r="A113" s="47"/>
      <c r="B113" s="59"/>
      <c r="C113" s="75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</row>
    <row r="114" spans="1:148" s="45" customFormat="1" ht="13.8" x14ac:dyDescent="0.3">
      <c r="A114" s="47"/>
      <c r="B114" s="47"/>
      <c r="C114" s="70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</row>
    <row r="115" spans="1:148" s="45" customFormat="1" ht="14.4" x14ac:dyDescent="0.3">
      <c r="A115" s="47"/>
      <c r="B115" s="60" t="s">
        <v>243</v>
      </c>
      <c r="C115" s="70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</row>
    <row r="116" spans="1:148" s="45" customFormat="1" ht="13.8" x14ac:dyDescent="0.3">
      <c r="A116" s="47"/>
      <c r="C116" s="70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 t="s">
        <v>234</v>
      </c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</row>
    <row r="118" spans="1:148" hidden="1" x14ac:dyDescent="0.3"/>
    <row r="119" spans="1:148" hidden="1" x14ac:dyDescent="0.3"/>
    <row r="120" spans="1:148" hidden="1" x14ac:dyDescent="0.3"/>
    <row r="121" spans="1:148" hidden="1" x14ac:dyDescent="0.3"/>
    <row r="122" spans="1:148" hidden="1" x14ac:dyDescent="0.3"/>
    <row r="123" spans="1:148" hidden="1" x14ac:dyDescent="0.3"/>
  </sheetData>
  <mergeCells count="722">
    <mergeCell ref="B109:G109"/>
    <mergeCell ref="AY100:AY101"/>
    <mergeCell ref="AY102:AY103"/>
    <mergeCell ref="AZ5:AZ8"/>
    <mergeCell ref="L6:R6"/>
    <mergeCell ref="S6:Y6"/>
    <mergeCell ref="Z6:AE6"/>
    <mergeCell ref="AF6:AK6"/>
    <mergeCell ref="AL6:AR6"/>
    <mergeCell ref="AS6:AX6"/>
    <mergeCell ref="Z5:AK5"/>
    <mergeCell ref="AL5:AX5"/>
    <mergeCell ref="AY5:AY8"/>
    <mergeCell ref="Z7:Z8"/>
    <mergeCell ref="R7:R8"/>
    <mergeCell ref="S7:S8"/>
    <mergeCell ref="T7:T8"/>
    <mergeCell ref="AG7:AG8"/>
    <mergeCell ref="AH7:AH8"/>
    <mergeCell ref="AI7:AI8"/>
    <mergeCell ref="AJ7:AJ8"/>
    <mergeCell ref="AK7:AK8"/>
    <mergeCell ref="AL7:AL8"/>
    <mergeCell ref="AA7:AA8"/>
    <mergeCell ref="A5:A8"/>
    <mergeCell ref="B5:B8"/>
    <mergeCell ref="C5:C8"/>
    <mergeCell ref="D5:D8"/>
    <mergeCell ref="E5:K6"/>
    <mergeCell ref="L5:Y5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U7:U8"/>
    <mergeCell ref="V7:V8"/>
    <mergeCell ref="W7:W8"/>
    <mergeCell ref="X7:X8"/>
    <mergeCell ref="Y7:Y8"/>
    <mergeCell ref="O7:O8"/>
    <mergeCell ref="P7:P8"/>
    <mergeCell ref="B14:AZ14"/>
    <mergeCell ref="AC7:AC8"/>
    <mergeCell ref="AD7:AD8"/>
    <mergeCell ref="AE7:AE8"/>
    <mergeCell ref="AF7:AF8"/>
    <mergeCell ref="AS7:AS8"/>
    <mergeCell ref="AT7:AT8"/>
    <mergeCell ref="AU7:AU8"/>
    <mergeCell ref="AV7:AV8"/>
    <mergeCell ref="AW7:AW8"/>
    <mergeCell ref="Q7:Q8"/>
    <mergeCell ref="AX7:AX8"/>
    <mergeCell ref="AM7:AM8"/>
    <mergeCell ref="AN7:AN8"/>
    <mergeCell ref="AO7:AO8"/>
    <mergeCell ref="AP7:AP8"/>
    <mergeCell ref="AQ7:AQ8"/>
    <mergeCell ref="AR7:AR8"/>
    <mergeCell ref="B9:AZ9"/>
    <mergeCell ref="AB7:AB8"/>
    <mergeCell ref="B34:AZ34"/>
    <mergeCell ref="B45:C45"/>
    <mergeCell ref="A47:J47"/>
    <mergeCell ref="A62:A65"/>
    <mergeCell ref="B62:B65"/>
    <mergeCell ref="C62:C65"/>
    <mergeCell ref="D62:D65"/>
    <mergeCell ref="E62:K63"/>
    <mergeCell ref="L62:Y62"/>
    <mergeCell ref="Z62:AK62"/>
    <mergeCell ref="AL62:AX62"/>
    <mergeCell ref="AY62:AY65"/>
    <mergeCell ref="AZ62:AZ65"/>
    <mergeCell ref="L63:R63"/>
    <mergeCell ref="S63:Y63"/>
    <mergeCell ref="Z63:AE63"/>
    <mergeCell ref="AF63:AK63"/>
    <mergeCell ref="AL63:AR63"/>
    <mergeCell ref="AS63:AX63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T64:T65"/>
    <mergeCell ref="U64:U65"/>
    <mergeCell ref="V64:V65"/>
    <mergeCell ref="W64:W65"/>
    <mergeCell ref="X64:X65"/>
    <mergeCell ref="Y64:Y65"/>
    <mergeCell ref="N64:N65"/>
    <mergeCell ref="O64:O65"/>
    <mergeCell ref="P64:P65"/>
    <mergeCell ref="Q64:Q65"/>
    <mergeCell ref="R64:R65"/>
    <mergeCell ref="S64:S65"/>
    <mergeCell ref="AP64:AP65"/>
    <mergeCell ref="AQ64:AQ65"/>
    <mergeCell ref="AF64:AF65"/>
    <mergeCell ref="AG64:AG65"/>
    <mergeCell ref="AH64:AH65"/>
    <mergeCell ref="AI64:AI65"/>
    <mergeCell ref="AJ64:AJ65"/>
    <mergeCell ref="AK64:AK65"/>
    <mergeCell ref="Z64:Z65"/>
    <mergeCell ref="AA64:AA65"/>
    <mergeCell ref="AB64:AB65"/>
    <mergeCell ref="AC64:AC65"/>
    <mergeCell ref="AD64:AD65"/>
    <mergeCell ref="AE64:AE65"/>
    <mergeCell ref="N80:N81"/>
    <mergeCell ref="O80:O81"/>
    <mergeCell ref="P80:P81"/>
    <mergeCell ref="Q80:Q81"/>
    <mergeCell ref="AX64:AX65"/>
    <mergeCell ref="B66:AZ66"/>
    <mergeCell ref="B79:AZ79"/>
    <mergeCell ref="D80:D81"/>
    <mergeCell ref="E80:E81"/>
    <mergeCell ref="F80:F81"/>
    <mergeCell ref="G80:G81"/>
    <mergeCell ref="H80:H81"/>
    <mergeCell ref="I80:I81"/>
    <mergeCell ref="J80:J81"/>
    <mergeCell ref="AR64:AR65"/>
    <mergeCell ref="AS64:AS65"/>
    <mergeCell ref="AT64:AT65"/>
    <mergeCell ref="AU64:AU65"/>
    <mergeCell ref="AV64:AV65"/>
    <mergeCell ref="AW64:AW65"/>
    <mergeCell ref="AL64:AL65"/>
    <mergeCell ref="AM64:AM65"/>
    <mergeCell ref="AN64:AN65"/>
    <mergeCell ref="AO64:AO65"/>
    <mergeCell ref="AY80:AY81"/>
    <mergeCell ref="AZ80:AZ81"/>
    <mergeCell ref="D82:D83"/>
    <mergeCell ref="E82:E83"/>
    <mergeCell ref="F82:F83"/>
    <mergeCell ref="G82:G83"/>
    <mergeCell ref="H82:H83"/>
    <mergeCell ref="AP80:AP81"/>
    <mergeCell ref="AQ80:AQ81"/>
    <mergeCell ref="AR80:AR81"/>
    <mergeCell ref="AS80:AS81"/>
    <mergeCell ref="AT80:AT81"/>
    <mergeCell ref="AU80:AU81"/>
    <mergeCell ref="AJ80:AJ81"/>
    <mergeCell ref="AK80:AK81"/>
    <mergeCell ref="AL80:AL81"/>
    <mergeCell ref="AM80:AM81"/>
    <mergeCell ref="AN80:AN81"/>
    <mergeCell ref="AO80:AO81"/>
    <mergeCell ref="AD80:AD81"/>
    <mergeCell ref="AE80:AE81"/>
    <mergeCell ref="AF80:AF81"/>
    <mergeCell ref="AG80:AG81"/>
    <mergeCell ref="AH80:AH81"/>
    <mergeCell ref="I82:I83"/>
    <mergeCell ref="J82:J83"/>
    <mergeCell ref="L82:L83"/>
    <mergeCell ref="M82:M83"/>
    <mergeCell ref="N82:N83"/>
    <mergeCell ref="O82:O83"/>
    <mergeCell ref="AV80:AV81"/>
    <mergeCell ref="AW80:AW81"/>
    <mergeCell ref="AX80:AX81"/>
    <mergeCell ref="AI80:AI81"/>
    <mergeCell ref="X80:X81"/>
    <mergeCell ref="Y80:Y81"/>
    <mergeCell ref="Z80:Z81"/>
    <mergeCell ref="AA80:AA81"/>
    <mergeCell ref="AB80:AB81"/>
    <mergeCell ref="AC80:AC81"/>
    <mergeCell ref="R80:R81"/>
    <mergeCell ref="S80:S81"/>
    <mergeCell ref="T80:T81"/>
    <mergeCell ref="U80:U81"/>
    <mergeCell ref="V80:V81"/>
    <mergeCell ref="W80:W81"/>
    <mergeCell ref="L80:L81"/>
    <mergeCell ref="M80:M81"/>
    <mergeCell ref="V82:V83"/>
    <mergeCell ref="W82:W83"/>
    <mergeCell ref="X82:X83"/>
    <mergeCell ref="Y82:Y83"/>
    <mergeCell ref="Z82:Z83"/>
    <mergeCell ref="AA82:AA83"/>
    <mergeCell ref="P82:P83"/>
    <mergeCell ref="Q82:Q83"/>
    <mergeCell ref="R82:R83"/>
    <mergeCell ref="S82:S83"/>
    <mergeCell ref="T82:T83"/>
    <mergeCell ref="U82:U83"/>
    <mergeCell ref="AJ82:AJ83"/>
    <mergeCell ref="AK82:AK83"/>
    <mergeCell ref="AL82:AL83"/>
    <mergeCell ref="AM82:AM83"/>
    <mergeCell ref="AB82:AB83"/>
    <mergeCell ref="AC82:AC83"/>
    <mergeCell ref="AD82:AD83"/>
    <mergeCell ref="AE82:AE83"/>
    <mergeCell ref="AF82:AF83"/>
    <mergeCell ref="AG82:AG83"/>
    <mergeCell ref="AZ82:AZ83"/>
    <mergeCell ref="D84:D85"/>
    <mergeCell ref="E84:E85"/>
    <mergeCell ref="F84:F85"/>
    <mergeCell ref="G84:G85"/>
    <mergeCell ref="H84:H85"/>
    <mergeCell ref="I84:I85"/>
    <mergeCell ref="J84:J85"/>
    <mergeCell ref="L84:L85"/>
    <mergeCell ref="M84:M85"/>
    <mergeCell ref="AT82:AT83"/>
    <mergeCell ref="AU82:AU83"/>
    <mergeCell ref="AV82:AV83"/>
    <mergeCell ref="AW82:AW83"/>
    <mergeCell ref="AX82:AX83"/>
    <mergeCell ref="AY82:AY83"/>
    <mergeCell ref="AN82:AN83"/>
    <mergeCell ref="AO82:AO83"/>
    <mergeCell ref="AP82:AP83"/>
    <mergeCell ref="AQ82:AQ83"/>
    <mergeCell ref="AR82:AR83"/>
    <mergeCell ref="AS82:AS83"/>
    <mergeCell ref="AH82:AH83"/>
    <mergeCell ref="AI82:AI83"/>
    <mergeCell ref="T84:T85"/>
    <mergeCell ref="U84:U85"/>
    <mergeCell ref="V84:V85"/>
    <mergeCell ref="W84:W85"/>
    <mergeCell ref="X84:X85"/>
    <mergeCell ref="Y84:Y85"/>
    <mergeCell ref="N84:N85"/>
    <mergeCell ref="O84:O85"/>
    <mergeCell ref="P84:P85"/>
    <mergeCell ref="Q84:Q85"/>
    <mergeCell ref="R84:R85"/>
    <mergeCell ref="S84:S85"/>
    <mergeCell ref="AP84:AP85"/>
    <mergeCell ref="AQ84:AQ85"/>
    <mergeCell ref="AF84:AF85"/>
    <mergeCell ref="AG84:AG85"/>
    <mergeCell ref="AH84:AH85"/>
    <mergeCell ref="AI84:AI85"/>
    <mergeCell ref="AJ84:AJ85"/>
    <mergeCell ref="AK84:AK85"/>
    <mergeCell ref="Z84:Z85"/>
    <mergeCell ref="AA84:AA85"/>
    <mergeCell ref="AB84:AB85"/>
    <mergeCell ref="AC84:AC85"/>
    <mergeCell ref="AD84:AD85"/>
    <mergeCell ref="AE84:AE85"/>
    <mergeCell ref="N86:N87"/>
    <mergeCell ref="O86:O87"/>
    <mergeCell ref="P86:P87"/>
    <mergeCell ref="Q86:Q87"/>
    <mergeCell ref="AX84:AX85"/>
    <mergeCell ref="AY84:AY85"/>
    <mergeCell ref="AZ84:AZ85"/>
    <mergeCell ref="D86:D87"/>
    <mergeCell ref="E86:E87"/>
    <mergeCell ref="F86:F87"/>
    <mergeCell ref="G86:G87"/>
    <mergeCell ref="H86:H87"/>
    <mergeCell ref="I86:I87"/>
    <mergeCell ref="J86:J87"/>
    <mergeCell ref="AR84:AR85"/>
    <mergeCell ref="AS84:AS85"/>
    <mergeCell ref="AT84:AT85"/>
    <mergeCell ref="AU84:AU85"/>
    <mergeCell ref="AV84:AV85"/>
    <mergeCell ref="AW84:AW85"/>
    <mergeCell ref="AL84:AL85"/>
    <mergeCell ref="AM84:AM85"/>
    <mergeCell ref="AN84:AN85"/>
    <mergeCell ref="AO84:AO85"/>
    <mergeCell ref="AY86:AY87"/>
    <mergeCell ref="AZ86:AZ87"/>
    <mergeCell ref="D88:D89"/>
    <mergeCell ref="E88:E89"/>
    <mergeCell ref="F88:F89"/>
    <mergeCell ref="G88:G89"/>
    <mergeCell ref="H88:H89"/>
    <mergeCell ref="AP86:AP87"/>
    <mergeCell ref="AQ86:AQ87"/>
    <mergeCell ref="AR86:AR87"/>
    <mergeCell ref="AS86:AS87"/>
    <mergeCell ref="AT86:AT87"/>
    <mergeCell ref="AU86:AU87"/>
    <mergeCell ref="AJ86:AJ87"/>
    <mergeCell ref="AK86:AK87"/>
    <mergeCell ref="AL86:AL87"/>
    <mergeCell ref="AM86:AM87"/>
    <mergeCell ref="AN86:AN87"/>
    <mergeCell ref="AO86:AO87"/>
    <mergeCell ref="AD86:AD87"/>
    <mergeCell ref="AE86:AE87"/>
    <mergeCell ref="AF86:AF87"/>
    <mergeCell ref="AG86:AG87"/>
    <mergeCell ref="AH86:AH87"/>
    <mergeCell ref="I88:I89"/>
    <mergeCell ref="J88:J89"/>
    <mergeCell ref="L88:L89"/>
    <mergeCell ref="M88:M89"/>
    <mergeCell ref="N88:N89"/>
    <mergeCell ref="O88:O89"/>
    <mergeCell ref="AV86:AV87"/>
    <mergeCell ref="AW86:AW87"/>
    <mergeCell ref="AX86:AX87"/>
    <mergeCell ref="AI86:AI87"/>
    <mergeCell ref="X86:X87"/>
    <mergeCell ref="Y86:Y87"/>
    <mergeCell ref="Z86:Z87"/>
    <mergeCell ref="AA86:AA87"/>
    <mergeCell ref="AB86:AB87"/>
    <mergeCell ref="AC86:AC87"/>
    <mergeCell ref="R86:R87"/>
    <mergeCell ref="S86:S87"/>
    <mergeCell ref="T86:T87"/>
    <mergeCell ref="U86:U87"/>
    <mergeCell ref="V86:V87"/>
    <mergeCell ref="W86:W87"/>
    <mergeCell ref="L86:L87"/>
    <mergeCell ref="M86:M87"/>
    <mergeCell ref="V88:V89"/>
    <mergeCell ref="W88:W89"/>
    <mergeCell ref="X88:X89"/>
    <mergeCell ref="Y88:Y89"/>
    <mergeCell ref="Z88:Z89"/>
    <mergeCell ref="AA88:AA89"/>
    <mergeCell ref="P88:P89"/>
    <mergeCell ref="Q88:Q89"/>
    <mergeCell ref="R88:R89"/>
    <mergeCell ref="S88:S89"/>
    <mergeCell ref="T88:T89"/>
    <mergeCell ref="U88:U89"/>
    <mergeCell ref="AJ88:AJ89"/>
    <mergeCell ref="AK88:AK89"/>
    <mergeCell ref="AL88:AL89"/>
    <mergeCell ref="AM88:AM89"/>
    <mergeCell ref="AB88:AB89"/>
    <mergeCell ref="AC88:AC89"/>
    <mergeCell ref="AD88:AD89"/>
    <mergeCell ref="AE88:AE89"/>
    <mergeCell ref="AF88:AF89"/>
    <mergeCell ref="AG88:AG89"/>
    <mergeCell ref="AZ88:AZ89"/>
    <mergeCell ref="D90:D91"/>
    <mergeCell ref="E90:E91"/>
    <mergeCell ref="F90:F91"/>
    <mergeCell ref="G90:G91"/>
    <mergeCell ref="H90:H91"/>
    <mergeCell ref="I90:I91"/>
    <mergeCell ref="J90:J91"/>
    <mergeCell ref="L90:L91"/>
    <mergeCell ref="M90:M91"/>
    <mergeCell ref="AT88:AT89"/>
    <mergeCell ref="AU88:AU89"/>
    <mergeCell ref="AV88:AV89"/>
    <mergeCell ref="AW88:AW89"/>
    <mergeCell ref="AX88:AX89"/>
    <mergeCell ref="AY88:AY89"/>
    <mergeCell ref="AN88:AN89"/>
    <mergeCell ref="AO88:AO89"/>
    <mergeCell ref="AP88:AP89"/>
    <mergeCell ref="AQ88:AQ89"/>
    <mergeCell ref="AR88:AR89"/>
    <mergeCell ref="AS88:AS89"/>
    <mergeCell ref="AH88:AH89"/>
    <mergeCell ref="AI88:AI89"/>
    <mergeCell ref="T90:T91"/>
    <mergeCell ref="U90:U91"/>
    <mergeCell ref="V90:V91"/>
    <mergeCell ref="W90:W91"/>
    <mergeCell ref="X90:X91"/>
    <mergeCell ref="Y90:Y91"/>
    <mergeCell ref="N90:N91"/>
    <mergeCell ref="O90:O91"/>
    <mergeCell ref="P90:P91"/>
    <mergeCell ref="Q90:Q91"/>
    <mergeCell ref="R90:R91"/>
    <mergeCell ref="S90:S91"/>
    <mergeCell ref="AF90:AF91"/>
    <mergeCell ref="AG90:AG91"/>
    <mergeCell ref="AH90:AH91"/>
    <mergeCell ref="AI90:AI91"/>
    <mergeCell ref="AJ90:AJ91"/>
    <mergeCell ref="AK90:AK91"/>
    <mergeCell ref="Z90:Z91"/>
    <mergeCell ref="AA90:AA91"/>
    <mergeCell ref="AB90:AB91"/>
    <mergeCell ref="AC90:AC91"/>
    <mergeCell ref="AD90:AD91"/>
    <mergeCell ref="AE90:AE91"/>
    <mergeCell ref="P92:P93"/>
    <mergeCell ref="Q92:Q93"/>
    <mergeCell ref="AX90:AX91"/>
    <mergeCell ref="AY90:AY91"/>
    <mergeCell ref="AZ90:AZ91"/>
    <mergeCell ref="D92:D93"/>
    <mergeCell ref="E92:E93"/>
    <mergeCell ref="F92:F93"/>
    <mergeCell ref="G92:G93"/>
    <mergeCell ref="H92:H93"/>
    <mergeCell ref="I92:I93"/>
    <mergeCell ref="J92:J93"/>
    <mergeCell ref="AR90:AR91"/>
    <mergeCell ref="AS90:AS91"/>
    <mergeCell ref="AT90:AT91"/>
    <mergeCell ref="AU90:AU91"/>
    <mergeCell ref="AV90:AV91"/>
    <mergeCell ref="AW90:AW91"/>
    <mergeCell ref="AL90:AL91"/>
    <mergeCell ref="AM90:AM91"/>
    <mergeCell ref="AN90:AN91"/>
    <mergeCell ref="AO90:AO91"/>
    <mergeCell ref="AP90:AP91"/>
    <mergeCell ref="AQ90:AQ91"/>
    <mergeCell ref="AY92:AY93"/>
    <mergeCell ref="AZ92:AZ93"/>
    <mergeCell ref="D94:D95"/>
    <mergeCell ref="E94:E95"/>
    <mergeCell ref="F94:F95"/>
    <mergeCell ref="G94:G95"/>
    <mergeCell ref="H94:H95"/>
    <mergeCell ref="AP92:AP93"/>
    <mergeCell ref="AQ92:AQ93"/>
    <mergeCell ref="AR92:AR93"/>
    <mergeCell ref="AS92:AS93"/>
    <mergeCell ref="AT92:AT93"/>
    <mergeCell ref="AU92:AU93"/>
    <mergeCell ref="AJ92:AJ93"/>
    <mergeCell ref="AK92:AK93"/>
    <mergeCell ref="AL92:AL93"/>
    <mergeCell ref="AM92:AM93"/>
    <mergeCell ref="AN92:AN93"/>
    <mergeCell ref="AO92:AO93"/>
    <mergeCell ref="AD92:AD93"/>
    <mergeCell ref="AE92:AE93"/>
    <mergeCell ref="AF92:AF93"/>
    <mergeCell ref="AG92:AG93"/>
    <mergeCell ref="AH92:AH93"/>
    <mergeCell ref="L94:L95"/>
    <mergeCell ref="M94:M95"/>
    <mergeCell ref="N94:N95"/>
    <mergeCell ref="O94:O95"/>
    <mergeCell ref="AV92:AV93"/>
    <mergeCell ref="AW92:AW93"/>
    <mergeCell ref="AX92:AX93"/>
    <mergeCell ref="AI92:AI93"/>
    <mergeCell ref="X92:X93"/>
    <mergeCell ref="Y92:Y93"/>
    <mergeCell ref="Z92:Z93"/>
    <mergeCell ref="AA92:AA93"/>
    <mergeCell ref="AB92:AB93"/>
    <mergeCell ref="AC92:AC93"/>
    <mergeCell ref="R92:R93"/>
    <mergeCell ref="S92:S93"/>
    <mergeCell ref="T92:T93"/>
    <mergeCell ref="U92:U93"/>
    <mergeCell ref="V92:V93"/>
    <mergeCell ref="W92:W93"/>
    <mergeCell ref="L92:L93"/>
    <mergeCell ref="M92:M93"/>
    <mergeCell ref="N92:N93"/>
    <mergeCell ref="O92:O93"/>
    <mergeCell ref="V94:V95"/>
    <mergeCell ref="W94:W95"/>
    <mergeCell ref="X94:X95"/>
    <mergeCell ref="Y94:Y95"/>
    <mergeCell ref="Z94:Z95"/>
    <mergeCell ref="AA94:AA95"/>
    <mergeCell ref="P94:P95"/>
    <mergeCell ref="Q94:Q95"/>
    <mergeCell ref="R94:R95"/>
    <mergeCell ref="S94:S95"/>
    <mergeCell ref="T94:T95"/>
    <mergeCell ref="U94:U95"/>
    <mergeCell ref="AJ94:AJ95"/>
    <mergeCell ref="AK94:AK95"/>
    <mergeCell ref="AL94:AL95"/>
    <mergeCell ref="AM94:AM95"/>
    <mergeCell ref="AB94:AB95"/>
    <mergeCell ref="AC94:AC95"/>
    <mergeCell ref="AD94:AD95"/>
    <mergeCell ref="AE94:AE95"/>
    <mergeCell ref="AF94:AF95"/>
    <mergeCell ref="AG94:AG95"/>
    <mergeCell ref="AZ94:AZ95"/>
    <mergeCell ref="D96:D97"/>
    <mergeCell ref="E96:E97"/>
    <mergeCell ref="F96:F97"/>
    <mergeCell ref="G96:G97"/>
    <mergeCell ref="H96:H97"/>
    <mergeCell ref="I96:I97"/>
    <mergeCell ref="J96:J97"/>
    <mergeCell ref="L96:L97"/>
    <mergeCell ref="M96:M97"/>
    <mergeCell ref="AT94:AT95"/>
    <mergeCell ref="AU94:AU95"/>
    <mergeCell ref="AV94:AV95"/>
    <mergeCell ref="AW94:AW95"/>
    <mergeCell ref="AX94:AX95"/>
    <mergeCell ref="AY94:AY95"/>
    <mergeCell ref="AN94:AN95"/>
    <mergeCell ref="AO94:AO95"/>
    <mergeCell ref="AP94:AP95"/>
    <mergeCell ref="AQ94:AQ95"/>
    <mergeCell ref="AR94:AR95"/>
    <mergeCell ref="AS94:AS95"/>
    <mergeCell ref="AH94:AH95"/>
    <mergeCell ref="AI94:AI95"/>
    <mergeCell ref="AF96:AF97"/>
    <mergeCell ref="AG96:AG97"/>
    <mergeCell ref="AH96:AH97"/>
    <mergeCell ref="AI96:AI97"/>
    <mergeCell ref="AJ96:AJ97"/>
    <mergeCell ref="AK96:AK97"/>
    <mergeCell ref="Z96:Z97"/>
    <mergeCell ref="AA96:AA97"/>
    <mergeCell ref="AB96:AB97"/>
    <mergeCell ref="N96:N97"/>
    <mergeCell ref="O96:O97"/>
    <mergeCell ref="P96:P97"/>
    <mergeCell ref="Q96:Q97"/>
    <mergeCell ref="R96:R97"/>
    <mergeCell ref="S96:S97"/>
    <mergeCell ref="H98:H99"/>
    <mergeCell ref="I98:I99"/>
    <mergeCell ref="J98:J99"/>
    <mergeCell ref="P98:P99"/>
    <mergeCell ref="Q98:Q99"/>
    <mergeCell ref="AX96:AX97"/>
    <mergeCell ref="AY96:AY97"/>
    <mergeCell ref="AZ96:AZ97"/>
    <mergeCell ref="AC96:AC97"/>
    <mergeCell ref="AD96:AD97"/>
    <mergeCell ref="AE96:AE97"/>
    <mergeCell ref="T96:T97"/>
    <mergeCell ref="U96:U97"/>
    <mergeCell ref="V96:V97"/>
    <mergeCell ref="W96:W97"/>
    <mergeCell ref="X96:X97"/>
    <mergeCell ref="Y96:Y97"/>
    <mergeCell ref="AR96:AR97"/>
    <mergeCell ref="AS96:AS97"/>
    <mergeCell ref="AT96:AT97"/>
    <mergeCell ref="AU96:AU97"/>
    <mergeCell ref="AV96:AV97"/>
    <mergeCell ref="AW96:AW97"/>
    <mergeCell ref="AL96:AL97"/>
    <mergeCell ref="AM96:AM97"/>
    <mergeCell ref="AN96:AN97"/>
    <mergeCell ref="AO96:AO97"/>
    <mergeCell ref="AP96:AP97"/>
    <mergeCell ref="AQ96:AQ97"/>
    <mergeCell ref="Z98:Z99"/>
    <mergeCell ref="AA98:AA99"/>
    <mergeCell ref="AB98:AB99"/>
    <mergeCell ref="AC98:AC99"/>
    <mergeCell ref="R98:R99"/>
    <mergeCell ref="S98:S99"/>
    <mergeCell ref="T98:T99"/>
    <mergeCell ref="U98:U99"/>
    <mergeCell ref="V98:V99"/>
    <mergeCell ref="W98:W99"/>
    <mergeCell ref="AJ98:AJ99"/>
    <mergeCell ref="AK98:AK99"/>
    <mergeCell ref="AL98:AL99"/>
    <mergeCell ref="AM98:AM99"/>
    <mergeCell ref="AN98:AN99"/>
    <mergeCell ref="AO98:AO99"/>
    <mergeCell ref="AD98:AD99"/>
    <mergeCell ref="AE98:AE99"/>
    <mergeCell ref="AF98:AF99"/>
    <mergeCell ref="AG98:AG99"/>
    <mergeCell ref="AH98:AH99"/>
    <mergeCell ref="AI98:AI99"/>
    <mergeCell ref="AV98:AV99"/>
    <mergeCell ref="AW98:AW99"/>
    <mergeCell ref="AX98:AX99"/>
    <mergeCell ref="AY98:AY99"/>
    <mergeCell ref="AZ98:AZ99"/>
    <mergeCell ref="AP98:AP99"/>
    <mergeCell ref="AQ98:AQ99"/>
    <mergeCell ref="AR98:AR99"/>
    <mergeCell ref="AS98:AS99"/>
    <mergeCell ref="AT98:AT99"/>
    <mergeCell ref="AU98:AU99"/>
    <mergeCell ref="AC100:AC101"/>
    <mergeCell ref="AD100:AD101"/>
    <mergeCell ref="AE100:AE101"/>
    <mergeCell ref="AA100:AA101"/>
    <mergeCell ref="W102:W103"/>
    <mergeCell ref="X102:X103"/>
    <mergeCell ref="Y102:Y103"/>
    <mergeCell ref="Q100:Q101"/>
    <mergeCell ref="R100:R101"/>
    <mergeCell ref="S100:S101"/>
    <mergeCell ref="T100:T101"/>
    <mergeCell ref="Z100:Z101"/>
    <mergeCell ref="Z102:Z103"/>
    <mergeCell ref="AA102:AA103"/>
    <mergeCell ref="AB102:AB103"/>
    <mergeCell ref="AC102:AC103"/>
    <mergeCell ref="AD102:AD103"/>
    <mergeCell ref="AE102:AE103"/>
    <mergeCell ref="Q102:Q103"/>
    <mergeCell ref="R102:R103"/>
    <mergeCell ref="S102:S103"/>
    <mergeCell ref="T102:T103"/>
    <mergeCell ref="U102:U103"/>
    <mergeCell ref="V102:V103"/>
    <mergeCell ref="AZ100:AZ103"/>
    <mergeCell ref="B105:D105"/>
    <mergeCell ref="B106:C106"/>
    <mergeCell ref="A110:J110"/>
    <mergeCell ref="K80:K81"/>
    <mergeCell ref="K82:K83"/>
    <mergeCell ref="K84:K85"/>
    <mergeCell ref="K86:K87"/>
    <mergeCell ref="K88:K89"/>
    <mergeCell ref="K90:K91"/>
    <mergeCell ref="AX100:AX101"/>
    <mergeCell ref="AT102:AT103"/>
    <mergeCell ref="AU102:AU103"/>
    <mergeCell ref="AV102:AV103"/>
    <mergeCell ref="AN100:AN101"/>
    <mergeCell ref="AO100:AO101"/>
    <mergeCell ref="AP100:AP101"/>
    <mergeCell ref="AQ100:AQ101"/>
    <mergeCell ref="AL100:AL101"/>
    <mergeCell ref="AM100:AM101"/>
    <mergeCell ref="AL102:AL103"/>
    <mergeCell ref="AM102:AM103"/>
    <mergeCell ref="AB100:AB101"/>
    <mergeCell ref="D102:D103"/>
    <mergeCell ref="J102:J103"/>
    <mergeCell ref="K102:K103"/>
    <mergeCell ref="E102:E103"/>
    <mergeCell ref="F102:F103"/>
    <mergeCell ref="G102:G103"/>
    <mergeCell ref="H102:H103"/>
    <mergeCell ref="I102:I103"/>
    <mergeCell ref="K92:K93"/>
    <mergeCell ref="K94:K95"/>
    <mergeCell ref="K96:K97"/>
    <mergeCell ref="K98:K99"/>
    <mergeCell ref="I94:I95"/>
    <mergeCell ref="J94:J95"/>
    <mergeCell ref="D98:D99"/>
    <mergeCell ref="E98:E99"/>
    <mergeCell ref="F98:F99"/>
    <mergeCell ref="G98:G99"/>
    <mergeCell ref="U100:U101"/>
    <mergeCell ref="V100:V101"/>
    <mergeCell ref="W100:W101"/>
    <mergeCell ref="X100:X101"/>
    <mergeCell ref="Y100:Y101"/>
    <mergeCell ref="L100:L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X98:X99"/>
    <mergeCell ref="Y98:Y99"/>
    <mergeCell ref="L98:L99"/>
    <mergeCell ref="M98:M99"/>
    <mergeCell ref="N98:N99"/>
    <mergeCell ref="O98:O99"/>
    <mergeCell ref="L102:L103"/>
    <mergeCell ref="M100:M101"/>
    <mergeCell ref="N100:N101"/>
    <mergeCell ref="O100:O101"/>
    <mergeCell ref="P100:P101"/>
    <mergeCell ref="M102:M103"/>
    <mergeCell ref="N102:N103"/>
    <mergeCell ref="O102:O103"/>
    <mergeCell ref="P102:P103"/>
    <mergeCell ref="AR100:AR101"/>
    <mergeCell ref="AS100:AS101"/>
    <mergeCell ref="AT100:AT101"/>
    <mergeCell ref="AU100:AU101"/>
    <mergeCell ref="AV100:AV101"/>
    <mergeCell ref="AW100:AW101"/>
    <mergeCell ref="AF100:AF101"/>
    <mergeCell ref="AG100:AG101"/>
    <mergeCell ref="AH100:AH101"/>
    <mergeCell ref="AI100:AI101"/>
    <mergeCell ref="AJ100:AJ101"/>
    <mergeCell ref="AK100:AK101"/>
    <mergeCell ref="AW102:AW103"/>
    <mergeCell ref="AX102:AX103"/>
    <mergeCell ref="AN102:AN103"/>
    <mergeCell ref="AO102:AO103"/>
    <mergeCell ref="AP102:AP103"/>
    <mergeCell ref="AQ102:AQ103"/>
    <mergeCell ref="AR102:AR103"/>
    <mergeCell ref="AS102:AS103"/>
    <mergeCell ref="AF102:AF103"/>
    <mergeCell ref="AG102:AG103"/>
    <mergeCell ref="AH102:AH103"/>
    <mergeCell ref="AI102:AI103"/>
    <mergeCell ref="AJ102:AJ103"/>
    <mergeCell ref="AK102:AK103"/>
  </mergeCells>
  <printOptions horizontalCentered="1"/>
  <pageMargins left="0.19685039370078741" right="0.19685039370078741" top="0.19685039370078741" bottom="0.19685039370078741" header="0" footer="0.31496062992125984"/>
  <pageSetup paperSize="9" scale="36" fitToHeight="2" pageOrder="overThenDown" orientation="landscape" horizontalDpi="300" verticalDpi="300" r:id="rId1"/>
  <rowBreaks count="1" manualBreakCount="1">
    <brk id="56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Rachunkowość przedsiębiorstw</vt:lpstr>
      <vt:lpstr>Finanse i bankowość</vt:lpstr>
      <vt:lpstr>'Finanse i bankowość'!Obszar_wydruku</vt:lpstr>
      <vt:lpstr>'Rachunkowość przedsiębiorstw'!Obszar_wydruku</vt:lpstr>
      <vt:lpstr>'Finanse i bankowość'!Tytuły_wydruku</vt:lpstr>
      <vt:lpstr>'Rachunkowość przedsiębiorstw'!Tytuły_wydruku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User</cp:lastModifiedBy>
  <cp:lastPrinted>2023-06-16T08:32:22Z</cp:lastPrinted>
  <dcterms:created xsi:type="dcterms:W3CDTF">2017-05-12T09:54:49Z</dcterms:created>
  <dcterms:modified xsi:type="dcterms:W3CDTF">2024-04-18T08:08:51Z</dcterms:modified>
</cp:coreProperties>
</file>