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R EWA K\finanse\"/>
    </mc:Choice>
  </mc:AlternateContent>
  <bookViews>
    <workbookView xWindow="-120" yWindow="-120" windowWidth="29040" windowHeight="15840" activeTab="1"/>
  </bookViews>
  <sheets>
    <sheet name="Rachunkowość i audyt finansowy" sheetId="1" r:id="rId1"/>
    <sheet name="Bankowość i doradztwo finansowe" sheetId="5" r:id="rId2"/>
  </sheets>
  <definedNames>
    <definedName name="_xlnm.Print_Area" localSheetId="1">'Bankowość i doradztwo finansowe'!$A$1:$AL$81</definedName>
    <definedName name="_xlnm.Print_Area" localSheetId="0">'Rachunkowość i audyt finansowy'!$A$1:$AM$83</definedName>
    <definedName name="_xlnm.Print_Titles" localSheetId="1">'Bankowość i doradztwo finansowe'!$A:$J</definedName>
    <definedName name="_xlnm.Print_Titles" localSheetId="0">'Rachunkowość i audyt finansowy'!$A:$J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1" i="5" l="1"/>
  <c r="AK69" i="5"/>
  <c r="AK67" i="5"/>
  <c r="AK65" i="5"/>
  <c r="AK62" i="5"/>
  <c r="AK60" i="5"/>
  <c r="AL73" i="5"/>
  <c r="AI73" i="5"/>
  <c r="AH73" i="5"/>
  <c r="AG73" i="5"/>
  <c r="AF73" i="5"/>
  <c r="AE73" i="5"/>
  <c r="AC73" i="5"/>
  <c r="AB73" i="5"/>
  <c r="AA73" i="5"/>
  <c r="Z73" i="5"/>
  <c r="Y73" i="5"/>
  <c r="W73" i="5"/>
  <c r="V73" i="5"/>
  <c r="U73" i="5"/>
  <c r="T73" i="5"/>
  <c r="S73" i="5"/>
  <c r="R73" i="5"/>
  <c r="P73" i="5"/>
  <c r="O73" i="5"/>
  <c r="N73" i="5"/>
  <c r="M73" i="5"/>
  <c r="AK57" i="5"/>
  <c r="AK56" i="5"/>
  <c r="AK55" i="5"/>
  <c r="AK54" i="5"/>
  <c r="AK53" i="5"/>
  <c r="AK52" i="5"/>
  <c r="AK51" i="5"/>
  <c r="AK50" i="5"/>
  <c r="AK49" i="5"/>
  <c r="AL58" i="5"/>
  <c r="AI58" i="5"/>
  <c r="AH58" i="5"/>
  <c r="AG58" i="5"/>
  <c r="AF58" i="5"/>
  <c r="AE58" i="5"/>
  <c r="AC58" i="5"/>
  <c r="AB58" i="5"/>
  <c r="AA58" i="5"/>
  <c r="Z58" i="5"/>
  <c r="Y58" i="5"/>
  <c r="W58" i="5"/>
  <c r="V58" i="5"/>
  <c r="U58" i="5"/>
  <c r="T58" i="5"/>
  <c r="S58" i="5"/>
  <c r="R58" i="5"/>
  <c r="P58" i="5"/>
  <c r="O58" i="5"/>
  <c r="N58" i="5"/>
  <c r="M58" i="5"/>
  <c r="L58" i="5"/>
  <c r="K58" i="5"/>
  <c r="AL31" i="5"/>
  <c r="AI31" i="5"/>
  <c r="AH31" i="5"/>
  <c r="AG31" i="5"/>
  <c r="AF31" i="5"/>
  <c r="AE31" i="5"/>
  <c r="AC31" i="5"/>
  <c r="AB31" i="5"/>
  <c r="AA31" i="5"/>
  <c r="Z31" i="5"/>
  <c r="Y31" i="5"/>
  <c r="W31" i="5"/>
  <c r="V31" i="5"/>
  <c r="U31" i="5"/>
  <c r="T31" i="5"/>
  <c r="S31" i="5"/>
  <c r="R31" i="5"/>
  <c r="P31" i="5"/>
  <c r="O31" i="5"/>
  <c r="N31" i="5"/>
  <c r="M31" i="5"/>
  <c r="L31" i="5"/>
  <c r="AL21" i="5"/>
  <c r="AI21" i="5"/>
  <c r="AH21" i="5"/>
  <c r="AG21" i="5"/>
  <c r="AF21" i="5"/>
  <c r="AE21" i="5"/>
  <c r="AC21" i="5"/>
  <c r="AB21" i="5"/>
  <c r="AA21" i="5"/>
  <c r="Z21" i="5"/>
  <c r="Y21" i="5"/>
  <c r="W21" i="5"/>
  <c r="V21" i="5"/>
  <c r="U21" i="5"/>
  <c r="T21" i="5"/>
  <c r="S21" i="5"/>
  <c r="R21" i="5"/>
  <c r="P21" i="5"/>
  <c r="O21" i="5"/>
  <c r="N21" i="5"/>
  <c r="M21" i="5"/>
  <c r="AK30" i="5"/>
  <c r="AK29" i="5"/>
  <c r="AK28" i="5"/>
  <c r="AK27" i="5"/>
  <c r="AK26" i="5"/>
  <c r="AK25" i="5"/>
  <c r="AK24" i="5"/>
  <c r="AK23" i="5"/>
  <c r="AK20" i="5"/>
  <c r="AK19" i="5"/>
  <c r="AK18" i="5"/>
  <c r="AK17" i="5"/>
  <c r="AK16" i="5"/>
  <c r="AK15" i="5"/>
  <c r="AK14" i="5"/>
  <c r="AK13" i="5"/>
  <c r="AK10" i="5"/>
  <c r="AK9" i="5"/>
  <c r="AL11" i="5"/>
  <c r="AI11" i="5"/>
  <c r="AH11" i="5"/>
  <c r="AG11" i="5"/>
  <c r="AF11" i="5"/>
  <c r="AE11" i="5"/>
  <c r="AC11" i="5"/>
  <c r="AB11" i="5"/>
  <c r="AA11" i="5"/>
  <c r="Z11" i="5"/>
  <c r="Y11" i="5"/>
  <c r="W11" i="5"/>
  <c r="V11" i="5"/>
  <c r="U11" i="5"/>
  <c r="T11" i="5"/>
  <c r="S11" i="5"/>
  <c r="R11" i="5"/>
  <c r="P11" i="5"/>
  <c r="O11" i="5"/>
  <c r="N11" i="5"/>
  <c r="M11" i="5"/>
  <c r="AL61" i="1"/>
  <c r="AI61" i="1"/>
  <c r="AH61" i="1"/>
  <c r="AG61" i="1"/>
  <c r="AF61" i="1"/>
  <c r="AE61" i="1"/>
  <c r="AC61" i="1"/>
  <c r="AB61" i="1"/>
  <c r="AA61" i="1"/>
  <c r="Z61" i="1"/>
  <c r="Y61" i="1"/>
  <c r="W61" i="1"/>
  <c r="V61" i="1"/>
  <c r="U61" i="1"/>
  <c r="T61" i="1"/>
  <c r="S61" i="1"/>
  <c r="R61" i="1"/>
  <c r="P61" i="1"/>
  <c r="O61" i="1"/>
  <c r="N61" i="1"/>
  <c r="M61" i="1"/>
  <c r="L61" i="1"/>
  <c r="AL76" i="1"/>
  <c r="AI76" i="1"/>
  <c r="AH76" i="1"/>
  <c r="AG76" i="1"/>
  <c r="AF76" i="1"/>
  <c r="AE76" i="1"/>
  <c r="AC76" i="1"/>
  <c r="AB76" i="1"/>
  <c r="AA76" i="1"/>
  <c r="Z76" i="1"/>
  <c r="Y76" i="1"/>
  <c r="W76" i="1"/>
  <c r="V76" i="1"/>
  <c r="U76" i="1"/>
  <c r="T76" i="1"/>
  <c r="S76" i="1"/>
  <c r="R76" i="1"/>
  <c r="P76" i="1"/>
  <c r="O76" i="1"/>
  <c r="N76" i="1"/>
  <c r="M76" i="1"/>
  <c r="L76" i="1"/>
  <c r="K76" i="1"/>
  <c r="J76" i="1"/>
  <c r="I76" i="1"/>
  <c r="AK74" i="1"/>
  <c r="AK72" i="1"/>
  <c r="AK70" i="1"/>
  <c r="AK67" i="1"/>
  <c r="AK65" i="1"/>
  <c r="AK63" i="1"/>
  <c r="AK60" i="1"/>
  <c r="AK59" i="1"/>
  <c r="AK58" i="1"/>
  <c r="AK57" i="1"/>
  <c r="AK56" i="1"/>
  <c r="AK55" i="1"/>
  <c r="AK54" i="1"/>
  <c r="AK53" i="1"/>
  <c r="AK52" i="1"/>
  <c r="AK51" i="1"/>
  <c r="AL31" i="1"/>
  <c r="AI31" i="1"/>
  <c r="AH31" i="1"/>
  <c r="AG31" i="1"/>
  <c r="AF31" i="1"/>
  <c r="AE31" i="1"/>
  <c r="AC31" i="1"/>
  <c r="AB31" i="1"/>
  <c r="AA31" i="1"/>
  <c r="Z31" i="1"/>
  <c r="Y31" i="1"/>
  <c r="W31" i="1"/>
  <c r="V31" i="1"/>
  <c r="U31" i="1"/>
  <c r="T31" i="1"/>
  <c r="S31" i="1"/>
  <c r="R31" i="1"/>
  <c r="P31" i="1"/>
  <c r="O31" i="1"/>
  <c r="N31" i="1"/>
  <c r="M31" i="1"/>
  <c r="L31" i="1"/>
  <c r="K31" i="1"/>
  <c r="J31" i="1"/>
  <c r="AL21" i="1"/>
  <c r="AI21" i="1"/>
  <c r="AH21" i="1"/>
  <c r="AG21" i="1"/>
  <c r="AF21" i="1"/>
  <c r="AE21" i="1"/>
  <c r="AC21" i="1"/>
  <c r="AB21" i="1"/>
  <c r="AA21" i="1"/>
  <c r="Z21" i="1"/>
  <c r="Y21" i="1"/>
  <c r="W21" i="1"/>
  <c r="V21" i="1"/>
  <c r="U21" i="1"/>
  <c r="T21" i="1"/>
  <c r="S21" i="1"/>
  <c r="R21" i="1"/>
  <c r="P21" i="1"/>
  <c r="O21" i="1"/>
  <c r="N21" i="1"/>
  <c r="M21" i="1"/>
  <c r="L21" i="1"/>
  <c r="K21" i="1"/>
  <c r="J21" i="1"/>
  <c r="I21" i="1"/>
  <c r="H21" i="1"/>
  <c r="AL11" i="1"/>
  <c r="AI11" i="1"/>
  <c r="AH11" i="1"/>
  <c r="AG11" i="1"/>
  <c r="AF11" i="1"/>
  <c r="AE11" i="1"/>
  <c r="AC11" i="1"/>
  <c r="AB11" i="1"/>
  <c r="AA11" i="1"/>
  <c r="Z11" i="1"/>
  <c r="Y11" i="1"/>
  <c r="W11" i="1"/>
  <c r="V11" i="1"/>
  <c r="U11" i="1"/>
  <c r="T11" i="1"/>
  <c r="S11" i="1"/>
  <c r="R11" i="1"/>
  <c r="P11" i="1"/>
  <c r="O11" i="1"/>
  <c r="N11" i="1"/>
  <c r="M11" i="1"/>
  <c r="AK30" i="1"/>
  <c r="AK29" i="1"/>
  <c r="AK28" i="1"/>
  <c r="AK27" i="1"/>
  <c r="AK26" i="1"/>
  <c r="AK25" i="1"/>
  <c r="AK24" i="1"/>
  <c r="AK23" i="1"/>
  <c r="AK20" i="1"/>
  <c r="AK19" i="1"/>
  <c r="AK18" i="1"/>
  <c r="AK17" i="1"/>
  <c r="AK16" i="1"/>
  <c r="AK15" i="1"/>
  <c r="AK14" i="1"/>
  <c r="AK13" i="1"/>
  <c r="AK10" i="1"/>
  <c r="AK9" i="1"/>
  <c r="AL74" i="5" l="1"/>
  <c r="AC77" i="1"/>
  <c r="P77" i="1"/>
  <c r="L77" i="1"/>
  <c r="AL77" i="1"/>
  <c r="AA77" i="1"/>
  <c r="AH77" i="1"/>
  <c r="AB77" i="1"/>
  <c r="AG78" i="1"/>
  <c r="AC75" i="5"/>
  <c r="AK58" i="5"/>
  <c r="AI74" i="5"/>
  <c r="V75" i="5"/>
  <c r="U74" i="5"/>
  <c r="V74" i="5"/>
  <c r="AI75" i="5"/>
  <c r="N74" i="5"/>
  <c r="W74" i="5"/>
  <c r="O74" i="5"/>
  <c r="AH74" i="5"/>
  <c r="AL75" i="5"/>
  <c r="AI77" i="1"/>
  <c r="W77" i="1"/>
  <c r="AC78" i="1"/>
  <c r="W75" i="5"/>
  <c r="P74" i="5"/>
  <c r="Y74" i="5"/>
  <c r="R74" i="5"/>
  <c r="AA74" i="5"/>
  <c r="P75" i="5"/>
  <c r="AB74" i="5"/>
  <c r="T74" i="5"/>
  <c r="AC74" i="5"/>
  <c r="M75" i="5"/>
  <c r="M74" i="5"/>
  <c r="T75" i="5"/>
  <c r="Z74" i="5"/>
  <c r="N75" i="5"/>
  <c r="S74" i="5"/>
  <c r="AF75" i="5"/>
  <c r="AB75" i="5"/>
  <c r="U75" i="5"/>
  <c r="AA75" i="5"/>
  <c r="AH75" i="5"/>
  <c r="AG75" i="5"/>
  <c r="AK73" i="5"/>
  <c r="AK76" i="1"/>
  <c r="AI78" i="1"/>
  <c r="AK61" i="1"/>
  <c r="AL78" i="1"/>
  <c r="M78" i="1"/>
  <c r="AH78" i="1"/>
  <c r="AG77" i="1"/>
  <c r="AB78" i="1"/>
  <c r="AL32" i="1"/>
  <c r="O78" i="1"/>
  <c r="Y77" i="1"/>
  <c r="Z77" i="1"/>
  <c r="P78" i="1"/>
  <c r="R77" i="1"/>
  <c r="S77" i="1"/>
  <c r="S78" i="1"/>
  <c r="AE78" i="1"/>
  <c r="AF78" i="1"/>
  <c r="AF74" i="5"/>
  <c r="AE75" i="5"/>
  <c r="AG74" i="5"/>
  <c r="Z75" i="5"/>
  <c r="AE74" i="5"/>
  <c r="O75" i="5"/>
  <c r="Y75" i="5"/>
  <c r="AE77" i="1"/>
  <c r="AF77" i="1"/>
  <c r="Y78" i="1"/>
  <c r="T78" i="1"/>
  <c r="U78" i="1"/>
  <c r="N78" i="1"/>
  <c r="Z78" i="1"/>
  <c r="R78" i="1"/>
  <c r="V78" i="1"/>
  <c r="R75" i="5"/>
  <c r="S75" i="5"/>
  <c r="AL32" i="5"/>
  <c r="P32" i="5"/>
  <c r="S32" i="5"/>
  <c r="AA32" i="5"/>
  <c r="AK21" i="5"/>
  <c r="AK31" i="5"/>
  <c r="AE32" i="5"/>
  <c r="U32" i="5"/>
  <c r="AI32" i="5"/>
  <c r="Y32" i="5"/>
  <c r="N32" i="5"/>
  <c r="AC32" i="5"/>
  <c r="AK11" i="5"/>
  <c r="O32" i="5"/>
  <c r="W32" i="5"/>
  <c r="AH32" i="5"/>
  <c r="R32" i="5"/>
  <c r="Z32" i="5"/>
  <c r="AG32" i="5"/>
  <c r="M32" i="5"/>
  <c r="AF32" i="5"/>
  <c r="V32" i="5"/>
  <c r="T32" i="5"/>
  <c r="AB32" i="5"/>
  <c r="W78" i="1"/>
  <c r="AK11" i="1"/>
  <c r="N77" i="1"/>
  <c r="V77" i="1"/>
  <c r="AA78" i="1"/>
  <c r="U77" i="1"/>
  <c r="T77" i="1"/>
  <c r="O77" i="1"/>
  <c r="M77" i="1"/>
  <c r="P32" i="1"/>
  <c r="AE32" i="1"/>
  <c r="Y32" i="1"/>
  <c r="R32" i="1"/>
  <c r="T32" i="1"/>
  <c r="O32" i="1"/>
  <c r="W32" i="1"/>
  <c r="M32" i="1"/>
  <c r="U32" i="1"/>
  <c r="AK31" i="1"/>
  <c r="AI32" i="1"/>
  <c r="V32" i="1"/>
  <c r="AC32" i="1"/>
  <c r="AK21" i="1"/>
  <c r="AG32" i="1"/>
  <c r="AA32" i="1"/>
  <c r="AH32" i="1"/>
  <c r="S32" i="1"/>
  <c r="N32" i="1"/>
  <c r="AF32" i="1"/>
  <c r="Z32" i="1"/>
  <c r="AB32" i="1"/>
  <c r="H76" i="1"/>
  <c r="H61" i="1"/>
  <c r="I61" i="1"/>
  <c r="J61" i="1"/>
  <c r="J77" i="1" s="1"/>
  <c r="G31" i="1"/>
  <c r="H31" i="1"/>
  <c r="I31" i="1"/>
  <c r="G21" i="1"/>
  <c r="G11" i="1"/>
  <c r="H11" i="1"/>
  <c r="I11" i="1"/>
  <c r="J11" i="1"/>
  <c r="H73" i="5"/>
  <c r="I73" i="5"/>
  <c r="J73" i="5"/>
  <c r="H58" i="5"/>
  <c r="I58" i="5"/>
  <c r="J58" i="5"/>
  <c r="H31" i="5"/>
  <c r="I31" i="5"/>
  <c r="J31" i="5"/>
  <c r="H21" i="5"/>
  <c r="I21" i="5"/>
  <c r="J21" i="5"/>
  <c r="H11" i="5"/>
  <c r="I11" i="5"/>
  <c r="J11" i="5"/>
  <c r="F31" i="1"/>
  <c r="F73" i="5"/>
  <c r="G73" i="5"/>
  <c r="K73" i="5"/>
  <c r="L73" i="5"/>
  <c r="F21" i="1"/>
  <c r="F11" i="1"/>
  <c r="K11" i="1"/>
  <c r="K32" i="1" s="1"/>
  <c r="L11" i="1"/>
  <c r="L32" i="1" s="1"/>
  <c r="F31" i="5"/>
  <c r="G31" i="5"/>
  <c r="K31" i="5"/>
  <c r="F58" i="5"/>
  <c r="G58" i="5"/>
  <c r="F76" i="1"/>
  <c r="G76" i="1"/>
  <c r="F61" i="1"/>
  <c r="G61" i="1"/>
  <c r="K61" i="1"/>
  <c r="K77" i="1" s="1"/>
  <c r="F21" i="5"/>
  <c r="G21" i="5"/>
  <c r="K21" i="5"/>
  <c r="L21" i="5"/>
  <c r="F11" i="5"/>
  <c r="G11" i="5"/>
  <c r="K11" i="5"/>
  <c r="L11" i="5"/>
  <c r="E73" i="5"/>
  <c r="E58" i="5"/>
  <c r="E76" i="1"/>
  <c r="E61" i="1"/>
  <c r="E31" i="5"/>
  <c r="E21" i="5"/>
  <c r="E11" i="5"/>
  <c r="E31" i="1"/>
  <c r="E21" i="1"/>
  <c r="E11" i="1"/>
  <c r="AK75" i="5" l="1"/>
  <c r="AK74" i="5"/>
  <c r="AK77" i="1"/>
  <c r="AK32" i="5"/>
  <c r="AK32" i="1"/>
  <c r="AK78" i="1"/>
  <c r="I77" i="1"/>
  <c r="G32" i="1"/>
  <c r="H77" i="1"/>
  <c r="E77" i="1"/>
  <c r="H32" i="1"/>
  <c r="L78" i="1"/>
  <c r="J32" i="1"/>
  <c r="H78" i="1"/>
  <c r="G78" i="1"/>
  <c r="G75" i="5"/>
  <c r="I32" i="5"/>
  <c r="G74" i="5"/>
  <c r="E74" i="5"/>
  <c r="G32" i="5"/>
  <c r="F75" i="5"/>
  <c r="H75" i="5"/>
  <c r="F74" i="5"/>
  <c r="J32" i="5"/>
  <c r="J75" i="5"/>
  <c r="L32" i="5"/>
  <c r="L74" i="5"/>
  <c r="I74" i="5"/>
  <c r="E75" i="5"/>
  <c r="K75" i="5"/>
  <c r="K74" i="5"/>
  <c r="H32" i="5"/>
  <c r="H74" i="5"/>
  <c r="F32" i="1"/>
  <c r="G77" i="1"/>
  <c r="F77" i="1"/>
  <c r="I32" i="1"/>
  <c r="E78" i="1"/>
  <c r="E32" i="1"/>
  <c r="K78" i="1"/>
  <c r="J78" i="1"/>
  <c r="I78" i="1"/>
  <c r="F78" i="1"/>
  <c r="L75" i="5"/>
  <c r="E32" i="5"/>
  <c r="K32" i="5"/>
  <c r="J74" i="5"/>
  <c r="I75" i="5"/>
  <c r="F32" i="5"/>
</calcChain>
</file>

<file path=xl/sharedStrings.xml><?xml version="1.0" encoding="utf-8"?>
<sst xmlns="http://schemas.openxmlformats.org/spreadsheetml/2006/main" count="550" uniqueCount="179">
  <si>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</si>
  <si>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</si>
  <si>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</si>
  <si>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</si>
  <si>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</si>
  <si>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</si>
  <si>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E / 2</t>
  </si>
  <si>
    <t>E / 1</t>
  </si>
  <si>
    <t>Kod przedmiotu</t>
  </si>
  <si>
    <t>ECTS</t>
  </si>
  <si>
    <t>I ROK</t>
  </si>
  <si>
    <t>II ROK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</si>
  <si>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</si>
  <si>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</si>
  <si>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</si>
  <si>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</si>
  <si>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</si>
  <si>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</si>
  <si>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</si>
  <si>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</si>
  <si>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</si>
  <si>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</si>
  <si>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</si>
  <si>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</si>
  <si>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</si>
  <si>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</si>
  <si>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</si>
  <si>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</si>
  <si>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</si>
  <si>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</si>
  <si>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</si>
  <si>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</si>
  <si>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</si>
  <si>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</si>
  <si>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</si>
  <si>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</si>
  <si>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</si>
  <si>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</si>
  <si>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</si>
  <si>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</si>
  <si>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</si>
  <si>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</si>
  <si>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</si>
  <si>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</si>
  <si>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</si>
  <si>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</si>
  <si>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</si>
  <si>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</si>
  <si>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</si>
  <si>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</si>
  <si>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</si>
  <si>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</si>
  <si>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</si>
  <si>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</si>
  <si>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</si>
  <si>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</si>
  <si>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</si>
  <si>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</si>
  <si>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</si>
  <si>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</si>
  <si>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</si>
  <si>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</si>
  <si>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</si>
  <si>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</si>
  <si>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</si>
  <si>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</si>
  <si>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</si>
  <si>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</si>
  <si>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</si>
  <si>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</si>
  <si>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</si>
  <si>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</si>
  <si>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</si>
  <si>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</si>
  <si>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</si>
  <si>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</si>
  <si>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</si>
  <si>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</si>
  <si>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</si>
  <si>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</si>
  <si>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</si>
  <si>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</si>
  <si>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</si>
  <si>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</si>
  <si>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</si>
  <si>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</si>
  <si>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</si>
  <si>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</si>
  <si>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</si>
  <si>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</si>
  <si>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</si>
  <si>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</si>
  <si>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</si>
  <si>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</si>
  <si>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</si>
  <si>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</si>
  <si>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</si>
  <si>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</si>
  <si>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</si>
  <si>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</si>
  <si>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</si>
  <si>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</si>
  <si>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</si>
  <si>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</si>
  <si>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</si>
  <si>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</si>
  <si>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</si>
  <si>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</si>
  <si>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</si>
  <si>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</si>
  <si>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</si>
  <si>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</si>
  <si>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</si>
  <si>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</si>
  <si>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</si>
  <si>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</si>
  <si>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</si>
  <si>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</si>
  <si>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</si>
  <si>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</si>
  <si>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</si>
  <si>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</si>
  <si>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</si>
  <si>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</si>
  <si>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</si>
  <si>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</si>
  <si>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</si>
  <si>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</si>
  <si>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</si>
  <si>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</si>
  <si>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</si>
  <si>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</si>
  <si>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</si>
  <si>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</si>
  <si>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Razem przedmioty ogólne</t>
  </si>
  <si>
    <t>Razem przedmioty podstawowe</t>
  </si>
  <si>
    <t>FiR/II/RiA/C-1.3c</t>
  </si>
  <si>
    <t>E /3</t>
  </si>
  <si>
    <t>Lp.</t>
  </si>
  <si>
    <t>1 semestr</t>
  </si>
  <si>
    <t>2 semestr</t>
  </si>
  <si>
    <t>3 semestr</t>
  </si>
  <si>
    <t>4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</si>
  <si>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</si>
  <si>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</si>
  <si>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</si>
  <si>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</si>
  <si>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</si>
  <si>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 xml:space="preserve">O. Przedmioty ogólne </t>
  </si>
  <si>
    <t xml:space="preserve">B. Przedmioty kierunkowe </t>
  </si>
  <si>
    <t xml:space="preserve">C. Przedmioty specjalnościowe </t>
  </si>
  <si>
    <t>Z</t>
  </si>
  <si>
    <t>ZO</t>
  </si>
  <si>
    <t xml:space="preserve">Metody ilościowe w finansach </t>
  </si>
  <si>
    <t>Ekonometryczne modelowanie procesów gospodarczych</t>
  </si>
  <si>
    <t>Narzędzia informatyczne w analizie finansowej</t>
  </si>
  <si>
    <t>Komputerowe wspomaganie podejmowania decyzji</t>
  </si>
  <si>
    <t>Harmonogram studiów</t>
  </si>
  <si>
    <t>Realizacja od roku akademickiego 2023/2024</t>
  </si>
  <si>
    <t>ćwiczenia</t>
  </si>
  <si>
    <t>laboratoria</t>
  </si>
  <si>
    <t xml:space="preserve">seminaria </t>
  </si>
  <si>
    <t xml:space="preserve">lektoraty języków obcych </t>
  </si>
  <si>
    <t>Punkty ECTS powiązane z: działalnością naukową/ kształtowaniem umiejętności praktycznych</t>
  </si>
  <si>
    <t xml:space="preserve">Łączna liczba punktów ECTS 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</si>
  <si>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</si>
  <si>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</si>
  <si>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</si>
  <si>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</si>
  <si>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</si>
  <si>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 xml:space="preserve">Specjalność: Rachunkowość i audyt finansowy </t>
  </si>
  <si>
    <t>E</t>
  </si>
  <si>
    <t xml:space="preserve">Specjalność: Bankowość i doradztwo finansowe </t>
  </si>
  <si>
    <t xml:space="preserve">Kierunek: FINANSE I RACHUNKOWOŚĆ,  Poziom studiów: II,  Profil: OGÓLNOAKADEMICKI,  Forma studiów: NIESTACJONARNE </t>
  </si>
  <si>
    <t>Ogółem</t>
  </si>
  <si>
    <t>Student w trakcie pierwszego roku studiów zobowiązany jest do odbycia szkolenia BHP
w wymiarze 4 godzin oraz szkolenia bibliotecznego w formie kursu e-learningowego</t>
  </si>
  <si>
    <t>Ustalono na posiedzeniu Rady Dydaktycznej w dniu  5 czerwca 2023 r.</t>
  </si>
  <si>
    <t xml:space="preserve">wykłady </t>
  </si>
  <si>
    <t xml:space="preserve">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</si>
</sst>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0" fontId="6" fillId="4" borderId="0" xfId="0" applyFont="1" applyFill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90" shrinkToFit="1"/>
    </xf>
    <xf numFmtId="0" fontId="5" fillId="3" borderId="2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 wrapText="1" shrinkToFit="1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2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/>
    </xf>
    <xf numFmtId="0" fontId="8" fillId="4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83"/>
  <sheetViews>
    <sheetView view="pageBreakPreview" topLeftCell="A8" zoomScale="80" zoomScaleNormal="80" zoomScaleSheetLayoutView="80" workbookViewId="0">
      <selection activeCell="A25" sqref="A25:XFD25"/>
    </sheetView>
  </sheetViews>
  <sheetFormatPr defaultColWidth="8.88671875" defaultRowHeight="15.6" x14ac:dyDescent="0.3"/>
  <cols>
    <col min="1" max="1" width="5.109375" style="1" customWidth="1"/>
    <col min="2" max="2" width="17.6640625" style="1" customWidth="1"/>
    <col min="3" max="3" width="42.6640625" style="1" customWidth="1"/>
    <col min="4" max="5" width="6.5546875" style="1" customWidth="1"/>
    <col min="6" max="37" width="5.33203125" style="1" customWidth="1"/>
    <col min="38" max="38" width="7.6640625" style="1" customWidth="1"/>
    <col min="39" max="39" width="0.44140625" style="1" customWidth="1"/>
    <col min="40" max="40" width="6.33203125" style="1" hidden="1" customWidth="1"/>
    <col min="41" max="41" width="4.44140625" style="1" hidden="1" customWidth="1"/>
    <col min="42" max="42" width="8.6640625" style="1" hidden="1" customWidth="1"/>
    <col min="43" max="43" width="3.6640625" style="1" customWidth="1"/>
    <col min="44" max="44" width="4.88671875" style="1" customWidth="1"/>
    <col min="45" max="16384" width="8.88671875" style="1"/>
  </cols>
  <sheetData>
    <row r="1" spans="1:164" s="56" customFormat="1" ht="20.100000000000001" customHeight="1" thickTop="1" x14ac:dyDescent="0.3">
      <c r="A1" s="51" t="s">
        <v>157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4"/>
      <c r="FH1" s="55"/>
    </row>
    <row r="2" spans="1:164" s="56" customFormat="1" ht="20.100000000000001" customHeight="1" x14ac:dyDescent="0.3">
      <c r="A2" s="57" t="s">
        <v>173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9"/>
      <c r="AY2" s="54"/>
      <c r="AZ2" s="54"/>
      <c r="BA2" s="54"/>
      <c r="BB2" s="54"/>
      <c r="BC2" s="59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5"/>
    </row>
    <row r="3" spans="1:164" s="56" customFormat="1" ht="20.100000000000001" customHeight="1" thickBot="1" x14ac:dyDescent="0.35">
      <c r="A3" s="57" t="s">
        <v>158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5"/>
    </row>
    <row r="4" spans="1:164" s="62" customFormat="1" ht="24.9" customHeight="1" x14ac:dyDescent="0.3">
      <c r="A4" s="108" t="s">
        <v>138</v>
      </c>
      <c r="B4" s="137" t="s">
        <v>8</v>
      </c>
      <c r="C4" s="110" t="s">
        <v>0</v>
      </c>
      <c r="D4" s="137" t="s">
        <v>1</v>
      </c>
      <c r="E4" s="110" t="s">
        <v>2</v>
      </c>
      <c r="F4" s="110"/>
      <c r="G4" s="110"/>
      <c r="H4" s="110"/>
      <c r="I4" s="110"/>
      <c r="J4" s="110"/>
      <c r="K4" s="141" t="s">
        <v>10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  <c r="Y4" s="141" t="s">
        <v>11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3"/>
      <c r="AK4" s="144" t="s">
        <v>164</v>
      </c>
      <c r="AL4" s="99" t="s">
        <v>163</v>
      </c>
    </row>
    <row r="5" spans="1:164" s="62" customFormat="1" ht="24.9" customHeight="1" x14ac:dyDescent="0.3">
      <c r="A5" s="109"/>
      <c r="B5" s="113"/>
      <c r="C5" s="111"/>
      <c r="D5" s="113"/>
      <c r="E5" s="111"/>
      <c r="F5" s="111"/>
      <c r="G5" s="111"/>
      <c r="H5" s="111"/>
      <c r="I5" s="111"/>
      <c r="J5" s="111"/>
      <c r="K5" s="117" t="s">
        <v>139</v>
      </c>
      <c r="L5" s="118"/>
      <c r="M5" s="118"/>
      <c r="N5" s="118"/>
      <c r="O5" s="118"/>
      <c r="P5" s="118"/>
      <c r="Q5" s="119"/>
      <c r="R5" s="120" t="s">
        <v>140</v>
      </c>
      <c r="S5" s="121"/>
      <c r="T5" s="121"/>
      <c r="U5" s="121"/>
      <c r="V5" s="121"/>
      <c r="W5" s="121"/>
      <c r="X5" s="122"/>
      <c r="Y5" s="117" t="s">
        <v>141</v>
      </c>
      <c r="Z5" s="118"/>
      <c r="AA5" s="118"/>
      <c r="AB5" s="118"/>
      <c r="AC5" s="118"/>
      <c r="AD5" s="119"/>
      <c r="AE5" s="120" t="s">
        <v>142</v>
      </c>
      <c r="AF5" s="121"/>
      <c r="AG5" s="121"/>
      <c r="AH5" s="121"/>
      <c r="AI5" s="121"/>
      <c r="AJ5" s="122"/>
      <c r="AK5" s="145"/>
      <c r="AL5" s="100"/>
    </row>
    <row r="6" spans="1:164" s="62" customFormat="1" ht="15" customHeight="1" x14ac:dyDescent="0.3">
      <c r="A6" s="109"/>
      <c r="B6" s="113"/>
      <c r="C6" s="111"/>
      <c r="D6" s="113"/>
      <c r="E6" s="113" t="s">
        <v>3</v>
      </c>
      <c r="F6" s="113" t="s">
        <v>177</v>
      </c>
      <c r="G6" s="112" t="s">
        <v>159</v>
      </c>
      <c r="H6" s="112" t="s">
        <v>160</v>
      </c>
      <c r="I6" s="112" t="s">
        <v>161</v>
      </c>
      <c r="J6" s="114" t="s">
        <v>162</v>
      </c>
      <c r="K6" s="113" t="s">
        <v>4</v>
      </c>
      <c r="L6" s="112" t="s">
        <v>159</v>
      </c>
      <c r="M6" s="112" t="s">
        <v>160</v>
      </c>
      <c r="N6" s="112" t="s">
        <v>161</v>
      </c>
      <c r="O6" s="114" t="s">
        <v>162</v>
      </c>
      <c r="P6" s="113" t="s">
        <v>9</v>
      </c>
      <c r="Q6" s="115" t="s">
        <v>1</v>
      </c>
      <c r="R6" s="113" t="s">
        <v>4</v>
      </c>
      <c r="S6" s="112" t="s">
        <v>159</v>
      </c>
      <c r="T6" s="112" t="s">
        <v>160</v>
      </c>
      <c r="U6" s="112" t="s">
        <v>161</v>
      </c>
      <c r="V6" s="114" t="s">
        <v>162</v>
      </c>
      <c r="W6" s="113" t="s">
        <v>9</v>
      </c>
      <c r="X6" s="115" t="s">
        <v>1</v>
      </c>
      <c r="Y6" s="113" t="s">
        <v>4</v>
      </c>
      <c r="Z6" s="112" t="s">
        <v>159</v>
      </c>
      <c r="AA6" s="112" t="s">
        <v>160</v>
      </c>
      <c r="AB6" s="112" t="s">
        <v>161</v>
      </c>
      <c r="AC6" s="113" t="s">
        <v>9</v>
      </c>
      <c r="AD6" s="115" t="s">
        <v>1</v>
      </c>
      <c r="AE6" s="113" t="s">
        <v>4</v>
      </c>
      <c r="AF6" s="112" t="s">
        <v>159</v>
      </c>
      <c r="AG6" s="112" t="s">
        <v>160</v>
      </c>
      <c r="AH6" s="112" t="s">
        <v>161</v>
      </c>
      <c r="AI6" s="113" t="s">
        <v>9</v>
      </c>
      <c r="AJ6" s="115" t="s">
        <v>1</v>
      </c>
      <c r="AK6" s="145"/>
      <c r="AL6" s="100"/>
    </row>
    <row r="7" spans="1:164" s="62" customFormat="1" ht="105" customHeight="1" x14ac:dyDescent="0.3">
      <c r="A7" s="109"/>
      <c r="B7" s="113"/>
      <c r="C7" s="111"/>
      <c r="D7" s="113"/>
      <c r="E7" s="113"/>
      <c r="F7" s="113"/>
      <c r="G7" s="112"/>
      <c r="H7" s="112"/>
      <c r="I7" s="112"/>
      <c r="J7" s="114"/>
      <c r="K7" s="113"/>
      <c r="L7" s="112"/>
      <c r="M7" s="112"/>
      <c r="N7" s="112"/>
      <c r="O7" s="114"/>
      <c r="P7" s="113"/>
      <c r="Q7" s="116"/>
      <c r="R7" s="113"/>
      <c r="S7" s="112"/>
      <c r="T7" s="112"/>
      <c r="U7" s="112"/>
      <c r="V7" s="114"/>
      <c r="W7" s="113"/>
      <c r="X7" s="116"/>
      <c r="Y7" s="113"/>
      <c r="Z7" s="112"/>
      <c r="AA7" s="112"/>
      <c r="AB7" s="112"/>
      <c r="AC7" s="113"/>
      <c r="AD7" s="116"/>
      <c r="AE7" s="113"/>
      <c r="AF7" s="112"/>
      <c r="AG7" s="112"/>
      <c r="AH7" s="112"/>
      <c r="AI7" s="113"/>
      <c r="AJ7" s="116"/>
      <c r="AK7" s="146"/>
      <c r="AL7" s="101"/>
    </row>
    <row r="8" spans="1:164" s="2" customFormat="1" ht="19.95" customHeight="1" x14ac:dyDescent="0.3">
      <c r="A8" s="35"/>
      <c r="B8" s="138" t="s">
        <v>148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40"/>
    </row>
    <row r="9" spans="1:164" s="2" customFormat="1" ht="31.5" customHeight="1" x14ac:dyDescent="0.3">
      <c r="A9" s="36">
        <v>1</v>
      </c>
      <c r="B9" s="26" t="s">
        <v>12</v>
      </c>
      <c r="C9" s="8" t="s">
        <v>5</v>
      </c>
      <c r="D9" s="6" t="s">
        <v>151</v>
      </c>
      <c r="E9" s="65">
        <v>18</v>
      </c>
      <c r="F9" s="65">
        <v>18</v>
      </c>
      <c r="G9" s="65"/>
      <c r="H9" s="14"/>
      <c r="I9" s="14"/>
      <c r="J9" s="14"/>
      <c r="K9" s="12"/>
      <c r="L9" s="6"/>
      <c r="M9" s="6"/>
      <c r="N9" s="6"/>
      <c r="O9" s="6"/>
      <c r="P9" s="6"/>
      <c r="Q9" s="6"/>
      <c r="R9" s="68"/>
      <c r="S9" s="68"/>
      <c r="T9" s="68"/>
      <c r="U9" s="68"/>
      <c r="V9" s="68"/>
      <c r="W9" s="68"/>
      <c r="X9" s="68"/>
      <c r="Y9" s="6">
        <v>18</v>
      </c>
      <c r="Z9" s="6"/>
      <c r="AA9" s="6"/>
      <c r="AB9" s="6"/>
      <c r="AC9" s="6">
        <v>2</v>
      </c>
      <c r="AD9" s="6" t="s">
        <v>151</v>
      </c>
      <c r="AE9" s="68"/>
      <c r="AF9" s="68"/>
      <c r="AG9" s="68"/>
      <c r="AH9" s="68"/>
      <c r="AI9" s="68"/>
      <c r="AJ9" s="68"/>
      <c r="AK9" s="6">
        <f>SUM(P9,W9,AC9,AI9)</f>
        <v>2</v>
      </c>
      <c r="AL9" s="84"/>
    </row>
    <row r="10" spans="1:164" s="2" customFormat="1" ht="24.9" customHeight="1" x14ac:dyDescent="0.3">
      <c r="A10" s="36">
        <v>2</v>
      </c>
      <c r="B10" s="26" t="s">
        <v>13</v>
      </c>
      <c r="C10" s="5" t="s">
        <v>14</v>
      </c>
      <c r="D10" s="6" t="s">
        <v>152</v>
      </c>
      <c r="E10" s="65">
        <v>36</v>
      </c>
      <c r="F10" s="65"/>
      <c r="G10" s="65"/>
      <c r="H10" s="14"/>
      <c r="I10" s="14"/>
      <c r="J10" s="14">
        <v>36</v>
      </c>
      <c r="K10" s="12"/>
      <c r="L10" s="6"/>
      <c r="M10" s="6"/>
      <c r="N10" s="6"/>
      <c r="O10" s="6">
        <v>18</v>
      </c>
      <c r="P10" s="6">
        <v>2</v>
      </c>
      <c r="Q10" s="6" t="s">
        <v>152</v>
      </c>
      <c r="R10" s="68"/>
      <c r="S10" s="68"/>
      <c r="T10" s="68"/>
      <c r="U10" s="68"/>
      <c r="V10" s="68">
        <v>18</v>
      </c>
      <c r="W10" s="68">
        <v>2</v>
      </c>
      <c r="X10" s="68" t="s">
        <v>152</v>
      </c>
      <c r="Y10" s="6"/>
      <c r="Z10" s="6"/>
      <c r="AA10" s="6"/>
      <c r="AB10" s="6"/>
      <c r="AC10" s="6"/>
      <c r="AD10" s="6"/>
      <c r="AE10" s="68"/>
      <c r="AF10" s="68"/>
      <c r="AG10" s="68"/>
      <c r="AH10" s="68"/>
      <c r="AI10" s="68"/>
      <c r="AJ10" s="68"/>
      <c r="AK10" s="6">
        <f>SUM(P10,W10,AC10,AI10)</f>
        <v>4</v>
      </c>
      <c r="AL10" s="84"/>
    </row>
    <row r="11" spans="1:164" s="2" customFormat="1" ht="19.95" customHeight="1" x14ac:dyDescent="0.3">
      <c r="A11" s="35"/>
      <c r="B11" s="13"/>
      <c r="C11" s="16" t="s">
        <v>134</v>
      </c>
      <c r="D11" s="14"/>
      <c r="E11" s="17">
        <f t="shared" ref="E11:AL11" si="0">SUM(E9:E10)</f>
        <v>54</v>
      </c>
      <c r="F11" s="17">
        <f t="shared" si="0"/>
        <v>18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36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18</v>
      </c>
      <c r="P11" s="17">
        <f t="shared" si="0"/>
        <v>2</v>
      </c>
      <c r="Q11" s="75"/>
      <c r="R11" s="64">
        <f t="shared" si="0"/>
        <v>0</v>
      </c>
      <c r="S11" s="64">
        <f t="shared" si="0"/>
        <v>0</v>
      </c>
      <c r="T11" s="64">
        <f t="shared" si="0"/>
        <v>0</v>
      </c>
      <c r="U11" s="64">
        <f t="shared" si="0"/>
        <v>0</v>
      </c>
      <c r="V11" s="64">
        <f t="shared" si="0"/>
        <v>18</v>
      </c>
      <c r="W11" s="64">
        <f t="shared" si="0"/>
        <v>2</v>
      </c>
      <c r="X11" s="75"/>
      <c r="Y11" s="17">
        <f t="shared" si="0"/>
        <v>18</v>
      </c>
      <c r="Z11" s="17">
        <f t="shared" si="0"/>
        <v>0</v>
      </c>
      <c r="AA11" s="17">
        <f t="shared" si="0"/>
        <v>0</v>
      </c>
      <c r="AB11" s="17">
        <f t="shared" si="0"/>
        <v>0</v>
      </c>
      <c r="AC11" s="17">
        <f t="shared" si="0"/>
        <v>2</v>
      </c>
      <c r="AD11" s="75"/>
      <c r="AE11" s="17">
        <f t="shared" si="0"/>
        <v>0</v>
      </c>
      <c r="AF11" s="17">
        <f t="shared" si="0"/>
        <v>0</v>
      </c>
      <c r="AG11" s="17">
        <f t="shared" si="0"/>
        <v>0</v>
      </c>
      <c r="AH11" s="17">
        <f t="shared" si="0"/>
        <v>0</v>
      </c>
      <c r="AI11" s="17">
        <f t="shared" si="0"/>
        <v>0</v>
      </c>
      <c r="AJ11" s="75"/>
      <c r="AK11" s="17">
        <f t="shared" si="0"/>
        <v>6</v>
      </c>
      <c r="AL11" s="85">
        <f t="shared" si="0"/>
        <v>0</v>
      </c>
    </row>
    <row r="12" spans="1:164" s="2" customFormat="1" ht="19.95" customHeight="1" x14ac:dyDescent="0.3">
      <c r="A12" s="35"/>
      <c r="B12" s="138" t="s">
        <v>144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40"/>
    </row>
    <row r="13" spans="1:164" s="2" customFormat="1" ht="24.9" customHeight="1" x14ac:dyDescent="0.3">
      <c r="A13" s="36">
        <v>3</v>
      </c>
      <c r="B13" s="26" t="s">
        <v>15</v>
      </c>
      <c r="C13" s="5" t="s">
        <v>16</v>
      </c>
      <c r="D13" s="6" t="s">
        <v>7</v>
      </c>
      <c r="E13" s="65">
        <v>24</v>
      </c>
      <c r="F13" s="65">
        <v>24</v>
      </c>
      <c r="G13" s="65"/>
      <c r="H13" s="65"/>
      <c r="I13" s="65"/>
      <c r="J13" s="14"/>
      <c r="K13" s="12">
        <v>24</v>
      </c>
      <c r="L13" s="6"/>
      <c r="M13" s="6"/>
      <c r="N13" s="6"/>
      <c r="O13" s="6"/>
      <c r="P13" s="6">
        <v>4</v>
      </c>
      <c r="Q13" s="6" t="s">
        <v>171</v>
      </c>
      <c r="R13" s="68"/>
      <c r="S13" s="68"/>
      <c r="T13" s="68"/>
      <c r="U13" s="68"/>
      <c r="V13" s="68"/>
      <c r="W13" s="68"/>
      <c r="X13" s="68"/>
      <c r="Y13" s="6"/>
      <c r="Z13" s="6"/>
      <c r="AA13" s="6"/>
      <c r="AB13" s="6"/>
      <c r="AC13" s="6"/>
      <c r="AD13" s="6"/>
      <c r="AE13" s="68"/>
      <c r="AF13" s="68"/>
      <c r="AG13" s="68"/>
      <c r="AH13" s="68"/>
      <c r="AI13" s="68"/>
      <c r="AJ13" s="70"/>
      <c r="AK13" s="6">
        <f t="shared" ref="AK13:AK20" si="1">SUM(P13,W13,AC13,AI13)</f>
        <v>4</v>
      </c>
      <c r="AL13" s="37">
        <v>4</v>
      </c>
    </row>
    <row r="14" spans="1:164" s="2" customFormat="1" ht="24.9" customHeight="1" x14ac:dyDescent="0.3">
      <c r="A14" s="36">
        <v>4</v>
      </c>
      <c r="B14" s="26" t="s">
        <v>17</v>
      </c>
      <c r="C14" s="5" t="s">
        <v>18</v>
      </c>
      <c r="D14" s="6" t="s">
        <v>6</v>
      </c>
      <c r="E14" s="65">
        <v>24</v>
      </c>
      <c r="F14" s="65">
        <v>12</v>
      </c>
      <c r="G14" s="65">
        <v>12</v>
      </c>
      <c r="H14" s="65"/>
      <c r="I14" s="65"/>
      <c r="J14" s="14"/>
      <c r="K14" s="12"/>
      <c r="L14" s="6"/>
      <c r="M14" s="6"/>
      <c r="N14" s="6"/>
      <c r="O14" s="6"/>
      <c r="P14" s="6"/>
      <c r="Q14" s="6"/>
      <c r="R14" s="68">
        <v>12</v>
      </c>
      <c r="S14" s="68">
        <v>12</v>
      </c>
      <c r="T14" s="68"/>
      <c r="U14" s="68"/>
      <c r="V14" s="68"/>
      <c r="W14" s="68">
        <v>4</v>
      </c>
      <c r="X14" s="68" t="s">
        <v>171</v>
      </c>
      <c r="Y14" s="6"/>
      <c r="Z14" s="6"/>
      <c r="AA14" s="6"/>
      <c r="AB14" s="6"/>
      <c r="AC14" s="6"/>
      <c r="AD14" s="6"/>
      <c r="AE14" s="68"/>
      <c r="AF14" s="68"/>
      <c r="AG14" s="68"/>
      <c r="AH14" s="68"/>
      <c r="AI14" s="68"/>
      <c r="AJ14" s="70"/>
      <c r="AK14" s="6">
        <f t="shared" si="1"/>
        <v>4</v>
      </c>
      <c r="AL14" s="37">
        <v>4</v>
      </c>
    </row>
    <row r="15" spans="1:164" s="2" customFormat="1" ht="35.1" customHeight="1" x14ac:dyDescent="0.3">
      <c r="A15" s="36">
        <v>5</v>
      </c>
      <c r="B15" s="26" t="s">
        <v>19</v>
      </c>
      <c r="C15" s="8" t="s">
        <v>20</v>
      </c>
      <c r="D15" s="6" t="s">
        <v>89</v>
      </c>
      <c r="E15" s="65">
        <v>24</v>
      </c>
      <c r="F15" s="65">
        <v>12</v>
      </c>
      <c r="G15" s="65">
        <v>12</v>
      </c>
      <c r="H15" s="65"/>
      <c r="I15" s="65"/>
      <c r="J15" s="14"/>
      <c r="K15" s="12"/>
      <c r="L15" s="6"/>
      <c r="M15" s="6"/>
      <c r="N15" s="6"/>
      <c r="O15" s="6"/>
      <c r="P15" s="6"/>
      <c r="Q15" s="6"/>
      <c r="R15" s="68"/>
      <c r="S15" s="68"/>
      <c r="T15" s="68"/>
      <c r="U15" s="68"/>
      <c r="V15" s="68"/>
      <c r="W15" s="68"/>
      <c r="X15" s="68"/>
      <c r="Y15" s="10">
        <v>12</v>
      </c>
      <c r="Z15" s="10">
        <v>12</v>
      </c>
      <c r="AA15" s="10"/>
      <c r="AB15" s="10"/>
      <c r="AC15" s="10">
        <v>4</v>
      </c>
      <c r="AD15" s="10" t="s">
        <v>171</v>
      </c>
      <c r="AE15" s="71"/>
      <c r="AF15" s="71"/>
      <c r="AG15" s="71"/>
      <c r="AH15" s="71"/>
      <c r="AI15" s="71"/>
      <c r="AJ15" s="72"/>
      <c r="AK15" s="6">
        <f t="shared" si="1"/>
        <v>4</v>
      </c>
      <c r="AL15" s="37">
        <v>4</v>
      </c>
    </row>
    <row r="16" spans="1:164" s="2" customFormat="1" ht="24.9" customHeight="1" x14ac:dyDescent="0.3">
      <c r="A16" s="36">
        <v>6</v>
      </c>
      <c r="B16" s="26" t="s">
        <v>21</v>
      </c>
      <c r="C16" s="5" t="s">
        <v>22</v>
      </c>
      <c r="D16" s="6" t="s">
        <v>6</v>
      </c>
      <c r="E16" s="65">
        <v>24</v>
      </c>
      <c r="F16" s="65">
        <v>12</v>
      </c>
      <c r="G16" s="65">
        <v>12</v>
      </c>
      <c r="H16" s="65"/>
      <c r="I16" s="65"/>
      <c r="J16" s="14"/>
      <c r="K16" s="12"/>
      <c r="L16" s="6"/>
      <c r="M16" s="6"/>
      <c r="N16" s="6"/>
      <c r="O16" s="6"/>
      <c r="P16" s="6"/>
      <c r="Q16" s="6"/>
      <c r="R16" s="68">
        <v>12</v>
      </c>
      <c r="S16" s="68">
        <v>12</v>
      </c>
      <c r="T16" s="68"/>
      <c r="U16" s="68"/>
      <c r="V16" s="68"/>
      <c r="W16" s="68">
        <v>4</v>
      </c>
      <c r="X16" s="68" t="s">
        <v>171</v>
      </c>
      <c r="Y16" s="6"/>
      <c r="Z16" s="6"/>
      <c r="AA16" s="6"/>
      <c r="AB16" s="6"/>
      <c r="AC16" s="6"/>
      <c r="AD16" s="6"/>
      <c r="AE16" s="68"/>
      <c r="AF16" s="68"/>
      <c r="AG16" s="68"/>
      <c r="AH16" s="68"/>
      <c r="AI16" s="68"/>
      <c r="AJ16" s="70"/>
      <c r="AK16" s="6">
        <f t="shared" si="1"/>
        <v>4</v>
      </c>
      <c r="AL16" s="37">
        <v>4</v>
      </c>
    </row>
    <row r="17" spans="1:38" s="2" customFormat="1" ht="24.9" customHeight="1" x14ac:dyDescent="0.3">
      <c r="A17" s="36">
        <v>7</v>
      </c>
      <c r="B17" s="26" t="s">
        <v>23</v>
      </c>
      <c r="C17" s="5" t="s">
        <v>24</v>
      </c>
      <c r="D17" s="6" t="s">
        <v>89</v>
      </c>
      <c r="E17" s="65">
        <v>24</v>
      </c>
      <c r="F17" s="65">
        <v>12</v>
      </c>
      <c r="G17" s="65"/>
      <c r="H17" s="65">
        <v>12</v>
      </c>
      <c r="I17" s="65"/>
      <c r="J17" s="14"/>
      <c r="K17" s="12"/>
      <c r="L17" s="6"/>
      <c r="M17" s="6"/>
      <c r="N17" s="6"/>
      <c r="O17" s="6"/>
      <c r="P17" s="6"/>
      <c r="Q17" s="6"/>
      <c r="R17" s="68"/>
      <c r="S17" s="68"/>
      <c r="T17" s="68"/>
      <c r="U17" s="68"/>
      <c r="V17" s="68"/>
      <c r="W17" s="68"/>
      <c r="X17" s="68"/>
      <c r="Y17" s="6">
        <v>12</v>
      </c>
      <c r="Z17" s="6"/>
      <c r="AA17" s="6">
        <v>12</v>
      </c>
      <c r="AB17" s="6"/>
      <c r="AC17" s="6">
        <v>4</v>
      </c>
      <c r="AD17" s="6" t="s">
        <v>171</v>
      </c>
      <c r="AE17" s="68"/>
      <c r="AF17" s="68"/>
      <c r="AG17" s="68"/>
      <c r="AH17" s="68"/>
      <c r="AI17" s="68"/>
      <c r="AJ17" s="70"/>
      <c r="AK17" s="6">
        <f t="shared" si="1"/>
        <v>4</v>
      </c>
      <c r="AL17" s="37">
        <v>4</v>
      </c>
    </row>
    <row r="18" spans="1:38" s="2" customFormat="1" ht="24.9" customHeight="1" x14ac:dyDescent="0.3">
      <c r="A18" s="36">
        <v>8</v>
      </c>
      <c r="B18" s="26" t="s">
        <v>25</v>
      </c>
      <c r="C18" s="5" t="s">
        <v>26</v>
      </c>
      <c r="D18" s="6" t="s">
        <v>7</v>
      </c>
      <c r="E18" s="65">
        <v>48</v>
      </c>
      <c r="F18" s="65">
        <v>24</v>
      </c>
      <c r="G18" s="65">
        <v>24</v>
      </c>
      <c r="H18" s="65"/>
      <c r="I18" s="65"/>
      <c r="J18" s="14"/>
      <c r="K18" s="12">
        <v>24</v>
      </c>
      <c r="L18" s="6">
        <v>24</v>
      </c>
      <c r="M18" s="6"/>
      <c r="N18" s="6"/>
      <c r="O18" s="6"/>
      <c r="P18" s="6">
        <v>5</v>
      </c>
      <c r="Q18" s="6" t="s">
        <v>171</v>
      </c>
      <c r="R18" s="68"/>
      <c r="S18" s="68"/>
      <c r="T18" s="68"/>
      <c r="U18" s="68"/>
      <c r="V18" s="68"/>
      <c r="W18" s="68"/>
      <c r="X18" s="68"/>
      <c r="Y18" s="6"/>
      <c r="Z18" s="6"/>
      <c r="AA18" s="6"/>
      <c r="AB18" s="6"/>
      <c r="AC18" s="6"/>
      <c r="AD18" s="6"/>
      <c r="AE18" s="68"/>
      <c r="AF18" s="68"/>
      <c r="AG18" s="68"/>
      <c r="AH18" s="68"/>
      <c r="AI18" s="68"/>
      <c r="AJ18" s="70"/>
      <c r="AK18" s="6">
        <f t="shared" si="1"/>
        <v>5</v>
      </c>
      <c r="AL18" s="37">
        <v>5</v>
      </c>
    </row>
    <row r="19" spans="1:38" s="2" customFormat="1" ht="24.9" customHeight="1" x14ac:dyDescent="0.3">
      <c r="A19" s="36">
        <v>9</v>
      </c>
      <c r="B19" s="26" t="s">
        <v>27</v>
      </c>
      <c r="C19" s="11" t="s">
        <v>90</v>
      </c>
      <c r="D19" s="6" t="s">
        <v>152</v>
      </c>
      <c r="E19" s="65">
        <v>24</v>
      </c>
      <c r="F19" s="65"/>
      <c r="G19" s="65"/>
      <c r="H19" s="65">
        <v>24</v>
      </c>
      <c r="I19" s="65"/>
      <c r="J19" s="14"/>
      <c r="K19" s="12"/>
      <c r="L19" s="6"/>
      <c r="M19" s="6"/>
      <c r="N19" s="6"/>
      <c r="O19" s="6"/>
      <c r="P19" s="6"/>
      <c r="Q19" s="6"/>
      <c r="R19" s="68"/>
      <c r="S19" s="68"/>
      <c r="T19" s="68">
        <v>24</v>
      </c>
      <c r="U19" s="68"/>
      <c r="V19" s="68"/>
      <c r="W19" s="69">
        <v>4</v>
      </c>
      <c r="X19" s="69" t="s">
        <v>152</v>
      </c>
      <c r="Y19" s="6"/>
      <c r="Z19" s="6"/>
      <c r="AA19" s="6"/>
      <c r="AB19" s="6"/>
      <c r="AC19" s="6"/>
      <c r="AD19" s="6"/>
      <c r="AE19" s="68"/>
      <c r="AF19" s="68"/>
      <c r="AG19" s="68"/>
      <c r="AH19" s="68"/>
      <c r="AI19" s="68"/>
      <c r="AJ19" s="70"/>
      <c r="AK19" s="6">
        <f t="shared" si="1"/>
        <v>4</v>
      </c>
      <c r="AL19" s="37"/>
    </row>
    <row r="20" spans="1:38" s="2" customFormat="1" ht="24.9" customHeight="1" x14ac:dyDescent="0.3">
      <c r="A20" s="36">
        <v>10</v>
      </c>
      <c r="B20" s="26" t="s">
        <v>28</v>
      </c>
      <c r="C20" s="5" t="s">
        <v>29</v>
      </c>
      <c r="D20" s="6" t="s">
        <v>152</v>
      </c>
      <c r="E20" s="65">
        <v>12</v>
      </c>
      <c r="F20" s="65">
        <v>12</v>
      </c>
      <c r="G20" s="65"/>
      <c r="H20" s="65"/>
      <c r="I20" s="65"/>
      <c r="J20" s="14"/>
      <c r="K20" s="12">
        <v>12</v>
      </c>
      <c r="L20" s="6"/>
      <c r="M20" s="6"/>
      <c r="N20" s="6"/>
      <c r="O20" s="6"/>
      <c r="P20" s="6">
        <v>3</v>
      </c>
      <c r="Q20" s="6" t="s">
        <v>152</v>
      </c>
      <c r="R20" s="68"/>
      <c r="S20" s="68"/>
      <c r="T20" s="68"/>
      <c r="U20" s="68"/>
      <c r="V20" s="68"/>
      <c r="W20" s="68"/>
      <c r="X20" s="68"/>
      <c r="Y20" s="6"/>
      <c r="Z20" s="6"/>
      <c r="AA20" s="6"/>
      <c r="AB20" s="6"/>
      <c r="AC20" s="6"/>
      <c r="AD20" s="6"/>
      <c r="AE20" s="68"/>
      <c r="AF20" s="68"/>
      <c r="AG20" s="68"/>
      <c r="AH20" s="68"/>
      <c r="AI20" s="68"/>
      <c r="AJ20" s="70"/>
      <c r="AK20" s="6">
        <f t="shared" si="1"/>
        <v>3</v>
      </c>
      <c r="AL20" s="37"/>
    </row>
    <row r="21" spans="1:38" s="2" customFormat="1" ht="19.95" customHeight="1" x14ac:dyDescent="0.3">
      <c r="A21" s="35"/>
      <c r="B21" s="14"/>
      <c r="C21" s="16" t="s">
        <v>135</v>
      </c>
      <c r="D21" s="14"/>
      <c r="E21" s="17">
        <f t="shared" ref="E21:AL21" si="2">SUM(E13:E20)</f>
        <v>204</v>
      </c>
      <c r="F21" s="17">
        <f t="shared" si="2"/>
        <v>108</v>
      </c>
      <c r="G21" s="17">
        <f t="shared" si="2"/>
        <v>60</v>
      </c>
      <c r="H21" s="17">
        <f t="shared" si="2"/>
        <v>36</v>
      </c>
      <c r="I21" s="17">
        <f t="shared" si="2"/>
        <v>0</v>
      </c>
      <c r="J21" s="17">
        <f t="shared" si="2"/>
        <v>0</v>
      </c>
      <c r="K21" s="17">
        <f t="shared" si="2"/>
        <v>60</v>
      </c>
      <c r="L21" s="17">
        <f t="shared" si="2"/>
        <v>24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12</v>
      </c>
      <c r="Q21" s="75"/>
      <c r="R21" s="17">
        <f t="shared" si="2"/>
        <v>24</v>
      </c>
      <c r="S21" s="17">
        <f t="shared" si="2"/>
        <v>24</v>
      </c>
      <c r="T21" s="17">
        <f t="shared" si="2"/>
        <v>24</v>
      </c>
      <c r="U21" s="17">
        <f t="shared" si="2"/>
        <v>0</v>
      </c>
      <c r="V21" s="17">
        <f t="shared" si="2"/>
        <v>0</v>
      </c>
      <c r="W21" s="17">
        <f t="shared" si="2"/>
        <v>12</v>
      </c>
      <c r="X21" s="75"/>
      <c r="Y21" s="17">
        <f t="shared" si="2"/>
        <v>24</v>
      </c>
      <c r="Z21" s="17">
        <f t="shared" si="2"/>
        <v>12</v>
      </c>
      <c r="AA21" s="17">
        <f t="shared" si="2"/>
        <v>12</v>
      </c>
      <c r="AB21" s="17">
        <f t="shared" si="2"/>
        <v>0</v>
      </c>
      <c r="AC21" s="17">
        <f t="shared" si="2"/>
        <v>8</v>
      </c>
      <c r="AD21" s="75"/>
      <c r="AE21" s="64">
        <f t="shared" si="2"/>
        <v>0</v>
      </c>
      <c r="AF21" s="64">
        <f t="shared" si="2"/>
        <v>0</v>
      </c>
      <c r="AG21" s="64">
        <f t="shared" si="2"/>
        <v>0</v>
      </c>
      <c r="AH21" s="64">
        <f t="shared" si="2"/>
        <v>0</v>
      </c>
      <c r="AI21" s="64">
        <f t="shared" si="2"/>
        <v>0</v>
      </c>
      <c r="AJ21" s="75"/>
      <c r="AK21" s="17">
        <f t="shared" si="2"/>
        <v>32</v>
      </c>
      <c r="AL21" s="85">
        <f t="shared" si="2"/>
        <v>25</v>
      </c>
    </row>
    <row r="22" spans="1:38" s="2" customFormat="1" ht="19.95" customHeight="1" x14ac:dyDescent="0.3">
      <c r="A22" s="35"/>
      <c r="B22" s="138" t="s">
        <v>149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40"/>
    </row>
    <row r="23" spans="1:38" s="2" customFormat="1" ht="24.9" customHeight="1" x14ac:dyDescent="0.3">
      <c r="A23" s="36">
        <v>11</v>
      </c>
      <c r="B23" s="26" t="s">
        <v>30</v>
      </c>
      <c r="C23" s="5" t="s">
        <v>31</v>
      </c>
      <c r="D23" s="6" t="s">
        <v>7</v>
      </c>
      <c r="E23" s="65">
        <v>24</v>
      </c>
      <c r="F23" s="65">
        <v>24</v>
      </c>
      <c r="G23" s="65"/>
      <c r="H23" s="65"/>
      <c r="I23" s="65"/>
      <c r="J23" s="65"/>
      <c r="K23" s="12">
        <v>24</v>
      </c>
      <c r="L23" s="6"/>
      <c r="M23" s="6"/>
      <c r="N23" s="6"/>
      <c r="O23" s="6"/>
      <c r="P23" s="6">
        <v>3</v>
      </c>
      <c r="Q23" s="6" t="s">
        <v>171</v>
      </c>
      <c r="R23" s="68"/>
      <c r="S23" s="68"/>
      <c r="T23" s="68"/>
      <c r="U23" s="68"/>
      <c r="V23" s="68"/>
      <c r="W23" s="68"/>
      <c r="X23" s="68"/>
      <c r="Y23" s="6"/>
      <c r="Z23" s="6"/>
      <c r="AA23" s="6"/>
      <c r="AB23" s="6"/>
      <c r="AC23" s="6"/>
      <c r="AD23" s="6"/>
      <c r="AE23" s="68"/>
      <c r="AF23" s="68"/>
      <c r="AG23" s="68"/>
      <c r="AH23" s="68"/>
      <c r="AI23" s="68"/>
      <c r="AJ23" s="70"/>
      <c r="AK23" s="6">
        <f t="shared" ref="AK23:AK30" si="3">SUM(P23,W23,AC23,AI23)</f>
        <v>3</v>
      </c>
      <c r="AL23" s="37"/>
    </row>
    <row r="24" spans="1:38" s="2" customFormat="1" ht="24.9" customHeight="1" x14ac:dyDescent="0.3">
      <c r="A24" s="36">
        <v>12</v>
      </c>
      <c r="B24" s="26" t="s">
        <v>32</v>
      </c>
      <c r="C24" s="5" t="s">
        <v>33</v>
      </c>
      <c r="D24" s="6" t="s">
        <v>152</v>
      </c>
      <c r="E24" s="65">
        <v>12</v>
      </c>
      <c r="F24" s="65"/>
      <c r="G24" s="65">
        <v>12</v>
      </c>
      <c r="H24" s="65"/>
      <c r="I24" s="65"/>
      <c r="J24" s="65"/>
      <c r="K24" s="12"/>
      <c r="L24" s="6">
        <v>12</v>
      </c>
      <c r="M24" s="6"/>
      <c r="N24" s="6"/>
      <c r="O24" s="6"/>
      <c r="P24" s="6">
        <v>2</v>
      </c>
      <c r="Q24" s="6" t="s">
        <v>152</v>
      </c>
      <c r="R24" s="68"/>
      <c r="S24" s="68"/>
      <c r="T24" s="68"/>
      <c r="U24" s="68"/>
      <c r="V24" s="68"/>
      <c r="W24" s="68"/>
      <c r="X24" s="68"/>
      <c r="Y24" s="6"/>
      <c r="Z24" s="6"/>
      <c r="AA24" s="6"/>
      <c r="AB24" s="6"/>
      <c r="AC24" s="6"/>
      <c r="AD24" s="6"/>
      <c r="AE24" s="68"/>
      <c r="AF24" s="68"/>
      <c r="AG24" s="68"/>
      <c r="AH24" s="68"/>
      <c r="AI24" s="68"/>
      <c r="AJ24" s="70"/>
      <c r="AK24" s="6">
        <f t="shared" si="3"/>
        <v>2</v>
      </c>
      <c r="AL24" s="37">
        <v>2</v>
      </c>
    </row>
    <row r="25" spans="1:38" s="2" customFormat="1" ht="24.9" customHeight="1" x14ac:dyDescent="0.3">
      <c r="A25" s="36">
        <v>13</v>
      </c>
      <c r="B25" s="26" t="s">
        <v>34</v>
      </c>
      <c r="C25" s="5" t="s">
        <v>35</v>
      </c>
      <c r="D25" s="6" t="s">
        <v>6</v>
      </c>
      <c r="E25" s="65">
        <v>12</v>
      </c>
      <c r="F25" s="65">
        <v>12</v>
      </c>
      <c r="G25" s="65"/>
      <c r="H25" s="65"/>
      <c r="I25" s="65"/>
      <c r="J25" s="65"/>
      <c r="K25" s="12"/>
      <c r="L25" s="6"/>
      <c r="M25" s="6"/>
      <c r="N25" s="6"/>
      <c r="O25" s="6"/>
      <c r="P25" s="6"/>
      <c r="Q25" s="6"/>
      <c r="R25" s="68">
        <v>12</v>
      </c>
      <c r="S25" s="68"/>
      <c r="T25" s="68"/>
      <c r="U25" s="68"/>
      <c r="V25" s="68"/>
      <c r="W25" s="68">
        <v>2</v>
      </c>
      <c r="X25" s="68" t="s">
        <v>171</v>
      </c>
      <c r="Y25" s="6"/>
      <c r="Z25" s="6"/>
      <c r="AA25" s="6"/>
      <c r="AB25" s="6"/>
      <c r="AC25" s="6"/>
      <c r="AD25" s="6"/>
      <c r="AE25" s="68"/>
      <c r="AF25" s="68"/>
      <c r="AG25" s="68"/>
      <c r="AH25" s="68"/>
      <c r="AI25" s="68"/>
      <c r="AJ25" s="70"/>
      <c r="AK25" s="6">
        <f t="shared" si="3"/>
        <v>2</v>
      </c>
      <c r="AL25" s="37">
        <v>2</v>
      </c>
    </row>
    <row r="26" spans="1:38" s="2" customFormat="1" ht="24.9" customHeight="1" x14ac:dyDescent="0.3">
      <c r="A26" s="36">
        <v>14</v>
      </c>
      <c r="B26" s="26" t="s">
        <v>36</v>
      </c>
      <c r="C26" s="5" t="s">
        <v>37</v>
      </c>
      <c r="D26" s="6" t="s">
        <v>7</v>
      </c>
      <c r="E26" s="65">
        <v>24</v>
      </c>
      <c r="F26" s="65">
        <v>12</v>
      </c>
      <c r="G26" s="65">
        <v>12</v>
      </c>
      <c r="H26" s="65"/>
      <c r="I26" s="65"/>
      <c r="J26" s="65"/>
      <c r="K26" s="12">
        <v>12</v>
      </c>
      <c r="L26" s="6">
        <v>12</v>
      </c>
      <c r="M26" s="6"/>
      <c r="N26" s="6"/>
      <c r="O26" s="6"/>
      <c r="P26" s="6">
        <v>3</v>
      </c>
      <c r="Q26" s="6" t="s">
        <v>171</v>
      </c>
      <c r="R26" s="68"/>
      <c r="S26" s="68"/>
      <c r="T26" s="68"/>
      <c r="U26" s="68"/>
      <c r="V26" s="68"/>
      <c r="W26" s="68"/>
      <c r="X26" s="68"/>
      <c r="Y26" s="6"/>
      <c r="Z26" s="6"/>
      <c r="AA26" s="6"/>
      <c r="AB26" s="6"/>
      <c r="AC26" s="6"/>
      <c r="AD26" s="6"/>
      <c r="AE26" s="68"/>
      <c r="AF26" s="68"/>
      <c r="AG26" s="68"/>
      <c r="AH26" s="68"/>
      <c r="AI26" s="68"/>
      <c r="AJ26" s="70"/>
      <c r="AK26" s="6">
        <f t="shared" si="3"/>
        <v>3</v>
      </c>
      <c r="AL26" s="37">
        <v>3</v>
      </c>
    </row>
    <row r="27" spans="1:38" s="2" customFormat="1" ht="24.9" customHeight="1" x14ac:dyDescent="0.3">
      <c r="A27" s="36">
        <v>15</v>
      </c>
      <c r="B27" s="26" t="s">
        <v>65</v>
      </c>
      <c r="C27" s="5" t="s">
        <v>38</v>
      </c>
      <c r="D27" s="6" t="s">
        <v>89</v>
      </c>
      <c r="E27" s="65">
        <v>24</v>
      </c>
      <c r="F27" s="65">
        <v>12</v>
      </c>
      <c r="G27" s="65">
        <v>12</v>
      </c>
      <c r="H27" s="65"/>
      <c r="I27" s="65"/>
      <c r="J27" s="65"/>
      <c r="K27" s="9"/>
      <c r="L27" s="6"/>
      <c r="M27" s="6"/>
      <c r="N27" s="6"/>
      <c r="O27" s="6"/>
      <c r="P27" s="6"/>
      <c r="Q27" s="6"/>
      <c r="R27" s="68"/>
      <c r="S27" s="68"/>
      <c r="T27" s="68"/>
      <c r="U27" s="68"/>
      <c r="V27" s="68"/>
      <c r="W27" s="68"/>
      <c r="X27" s="68"/>
      <c r="Y27" s="6">
        <v>12</v>
      </c>
      <c r="Z27" s="6">
        <v>12</v>
      </c>
      <c r="AA27" s="6"/>
      <c r="AB27" s="6"/>
      <c r="AC27" s="6">
        <v>3</v>
      </c>
      <c r="AD27" s="6" t="s">
        <v>171</v>
      </c>
      <c r="AE27" s="68"/>
      <c r="AF27" s="68"/>
      <c r="AG27" s="68"/>
      <c r="AH27" s="68"/>
      <c r="AI27" s="68"/>
      <c r="AJ27" s="70"/>
      <c r="AK27" s="6">
        <f t="shared" si="3"/>
        <v>3</v>
      </c>
      <c r="AL27" s="37">
        <v>3</v>
      </c>
    </row>
    <row r="28" spans="1:38" s="2" customFormat="1" ht="24.9" customHeight="1" x14ac:dyDescent="0.3">
      <c r="A28" s="36">
        <v>16</v>
      </c>
      <c r="B28" s="26" t="s">
        <v>39</v>
      </c>
      <c r="C28" s="5" t="s">
        <v>40</v>
      </c>
      <c r="D28" s="6" t="s">
        <v>152</v>
      </c>
      <c r="E28" s="65">
        <v>12</v>
      </c>
      <c r="F28" s="65">
        <v>12</v>
      </c>
      <c r="G28" s="65"/>
      <c r="H28" s="65"/>
      <c r="I28" s="65"/>
      <c r="J28" s="65"/>
      <c r="K28" s="9">
        <v>12</v>
      </c>
      <c r="L28" s="6"/>
      <c r="M28" s="6"/>
      <c r="N28" s="6"/>
      <c r="O28" s="6"/>
      <c r="P28" s="6">
        <v>3</v>
      </c>
      <c r="Q28" s="6" t="s">
        <v>152</v>
      </c>
      <c r="R28" s="68"/>
      <c r="S28" s="68"/>
      <c r="T28" s="68"/>
      <c r="U28" s="68"/>
      <c r="V28" s="68"/>
      <c r="W28" s="68"/>
      <c r="X28" s="68"/>
      <c r="Y28" s="6"/>
      <c r="Z28" s="6"/>
      <c r="AA28" s="6"/>
      <c r="AB28" s="6"/>
      <c r="AC28" s="6"/>
      <c r="AD28" s="6"/>
      <c r="AE28" s="68"/>
      <c r="AF28" s="68"/>
      <c r="AG28" s="68"/>
      <c r="AH28" s="68"/>
      <c r="AI28" s="68"/>
      <c r="AJ28" s="70"/>
      <c r="AK28" s="6">
        <f t="shared" si="3"/>
        <v>3</v>
      </c>
      <c r="AL28" s="37">
        <v>3</v>
      </c>
    </row>
    <row r="29" spans="1:38" s="2" customFormat="1" ht="24.9" customHeight="1" x14ac:dyDescent="0.3">
      <c r="A29" s="36">
        <v>17</v>
      </c>
      <c r="B29" s="26" t="s">
        <v>41</v>
      </c>
      <c r="C29" s="5" t="s">
        <v>42</v>
      </c>
      <c r="D29" s="6" t="s">
        <v>152</v>
      </c>
      <c r="E29" s="65">
        <v>12</v>
      </c>
      <c r="F29" s="65"/>
      <c r="G29" s="65"/>
      <c r="H29" s="65">
        <v>12</v>
      </c>
      <c r="I29" s="65"/>
      <c r="J29" s="65"/>
      <c r="K29" s="9"/>
      <c r="L29" s="6"/>
      <c r="M29" s="6"/>
      <c r="N29" s="6"/>
      <c r="O29" s="6"/>
      <c r="P29" s="6"/>
      <c r="Q29" s="6"/>
      <c r="R29" s="68"/>
      <c r="S29" s="68"/>
      <c r="T29" s="68">
        <v>12</v>
      </c>
      <c r="U29" s="68"/>
      <c r="V29" s="68"/>
      <c r="W29" s="68">
        <v>2</v>
      </c>
      <c r="X29" s="68" t="s">
        <v>152</v>
      </c>
      <c r="Y29" s="6"/>
      <c r="Z29" s="6"/>
      <c r="AA29" s="6"/>
      <c r="AB29" s="6"/>
      <c r="AC29" s="6"/>
      <c r="AD29" s="6"/>
      <c r="AE29" s="68"/>
      <c r="AF29" s="68"/>
      <c r="AG29" s="68"/>
      <c r="AH29" s="68"/>
      <c r="AI29" s="68"/>
      <c r="AJ29" s="70"/>
      <c r="AK29" s="6">
        <f t="shared" si="3"/>
        <v>2</v>
      </c>
      <c r="AL29" s="37">
        <v>2</v>
      </c>
    </row>
    <row r="30" spans="1:38" s="42" customFormat="1" ht="24.9" customHeight="1" x14ac:dyDescent="0.3">
      <c r="A30" s="43">
        <v>18</v>
      </c>
      <c r="B30" s="44" t="s">
        <v>66</v>
      </c>
      <c r="C30" s="45" t="s">
        <v>43</v>
      </c>
      <c r="D30" s="46" t="s">
        <v>151</v>
      </c>
      <c r="E30" s="65">
        <v>108</v>
      </c>
      <c r="F30" s="65"/>
      <c r="G30" s="65"/>
      <c r="H30" s="65"/>
      <c r="I30" s="65">
        <v>108</v>
      </c>
      <c r="J30" s="65"/>
      <c r="K30" s="47"/>
      <c r="L30" s="46"/>
      <c r="M30" s="46"/>
      <c r="N30" s="46">
        <v>24</v>
      </c>
      <c r="O30" s="46"/>
      <c r="P30" s="46">
        <v>5</v>
      </c>
      <c r="Q30" s="46" t="s">
        <v>151</v>
      </c>
      <c r="R30" s="68"/>
      <c r="S30" s="68"/>
      <c r="T30" s="68"/>
      <c r="U30" s="68">
        <v>24</v>
      </c>
      <c r="V30" s="68"/>
      <c r="W30" s="68">
        <v>5</v>
      </c>
      <c r="X30" s="68" t="s">
        <v>151</v>
      </c>
      <c r="Y30" s="46"/>
      <c r="Z30" s="46"/>
      <c r="AA30" s="46"/>
      <c r="AB30" s="46">
        <v>24</v>
      </c>
      <c r="AC30" s="46">
        <v>10</v>
      </c>
      <c r="AD30" s="46" t="s">
        <v>151</v>
      </c>
      <c r="AE30" s="68"/>
      <c r="AF30" s="68"/>
      <c r="AG30" s="68"/>
      <c r="AH30" s="68">
        <v>36</v>
      </c>
      <c r="AI30" s="68">
        <v>10</v>
      </c>
      <c r="AJ30" s="70" t="s">
        <v>151</v>
      </c>
      <c r="AK30" s="6">
        <f t="shared" si="3"/>
        <v>30</v>
      </c>
      <c r="AL30" s="48">
        <v>10</v>
      </c>
    </row>
    <row r="31" spans="1:38" s="2" customFormat="1" ht="19.95" customHeight="1" x14ac:dyDescent="0.3">
      <c r="A31" s="35"/>
      <c r="B31" s="13"/>
      <c r="C31" s="16" t="s">
        <v>129</v>
      </c>
      <c r="D31" s="14"/>
      <c r="E31" s="17">
        <f t="shared" ref="E31:AL31" si="4">SUM(E23:E30)</f>
        <v>228</v>
      </c>
      <c r="F31" s="20">
        <f t="shared" si="4"/>
        <v>72</v>
      </c>
      <c r="G31" s="17">
        <f t="shared" si="4"/>
        <v>36</v>
      </c>
      <c r="H31" s="17">
        <f t="shared" si="4"/>
        <v>12</v>
      </c>
      <c r="I31" s="20">
        <f t="shared" si="4"/>
        <v>108</v>
      </c>
      <c r="J31" s="20">
        <f t="shared" si="4"/>
        <v>0</v>
      </c>
      <c r="K31" s="20">
        <f t="shared" si="4"/>
        <v>48</v>
      </c>
      <c r="L31" s="20">
        <f t="shared" si="4"/>
        <v>24</v>
      </c>
      <c r="M31" s="20">
        <f t="shared" si="4"/>
        <v>0</v>
      </c>
      <c r="N31" s="20">
        <f t="shared" si="4"/>
        <v>24</v>
      </c>
      <c r="O31" s="20">
        <f t="shared" si="4"/>
        <v>0</v>
      </c>
      <c r="P31" s="20">
        <f t="shared" si="4"/>
        <v>16</v>
      </c>
      <c r="Q31" s="75"/>
      <c r="R31" s="20">
        <f t="shared" si="4"/>
        <v>12</v>
      </c>
      <c r="S31" s="20">
        <f t="shared" si="4"/>
        <v>0</v>
      </c>
      <c r="T31" s="20">
        <f t="shared" si="4"/>
        <v>12</v>
      </c>
      <c r="U31" s="20">
        <f t="shared" si="4"/>
        <v>24</v>
      </c>
      <c r="V31" s="20">
        <f t="shared" si="4"/>
        <v>0</v>
      </c>
      <c r="W31" s="20">
        <f t="shared" si="4"/>
        <v>9</v>
      </c>
      <c r="X31" s="75"/>
      <c r="Y31" s="20">
        <f t="shared" si="4"/>
        <v>12</v>
      </c>
      <c r="Z31" s="20">
        <f t="shared" si="4"/>
        <v>12</v>
      </c>
      <c r="AA31" s="20">
        <f t="shared" si="4"/>
        <v>0</v>
      </c>
      <c r="AB31" s="20">
        <f t="shared" si="4"/>
        <v>24</v>
      </c>
      <c r="AC31" s="20">
        <f t="shared" si="4"/>
        <v>13</v>
      </c>
      <c r="AD31" s="75"/>
      <c r="AE31" s="73">
        <f t="shared" si="4"/>
        <v>0</v>
      </c>
      <c r="AF31" s="73">
        <f t="shared" si="4"/>
        <v>0</v>
      </c>
      <c r="AG31" s="73">
        <f t="shared" si="4"/>
        <v>0</v>
      </c>
      <c r="AH31" s="73">
        <f t="shared" si="4"/>
        <v>36</v>
      </c>
      <c r="AI31" s="73">
        <f t="shared" si="4"/>
        <v>10</v>
      </c>
      <c r="AJ31" s="75"/>
      <c r="AK31" s="20">
        <f t="shared" si="4"/>
        <v>48</v>
      </c>
      <c r="AL31" s="86">
        <f t="shared" si="4"/>
        <v>25</v>
      </c>
    </row>
    <row r="32" spans="1:38" ht="19.95" customHeight="1" thickBot="1" x14ac:dyDescent="0.35">
      <c r="A32" s="38"/>
      <c r="B32" s="131" t="s">
        <v>130</v>
      </c>
      <c r="C32" s="131"/>
      <c r="D32" s="39"/>
      <c r="E32" s="40">
        <f t="shared" ref="E32:AL32" si="5">E31+E21+E11</f>
        <v>486</v>
      </c>
      <c r="F32" s="41">
        <f t="shared" si="5"/>
        <v>198</v>
      </c>
      <c r="G32" s="40">
        <f t="shared" si="5"/>
        <v>96</v>
      </c>
      <c r="H32" s="40">
        <f t="shared" si="5"/>
        <v>48</v>
      </c>
      <c r="I32" s="41">
        <f t="shared" si="5"/>
        <v>108</v>
      </c>
      <c r="J32" s="40">
        <f t="shared" si="5"/>
        <v>36</v>
      </c>
      <c r="K32" s="40">
        <f t="shared" si="5"/>
        <v>108</v>
      </c>
      <c r="L32" s="40">
        <f t="shared" si="5"/>
        <v>48</v>
      </c>
      <c r="M32" s="40">
        <f t="shared" si="5"/>
        <v>0</v>
      </c>
      <c r="N32" s="40">
        <f t="shared" si="5"/>
        <v>24</v>
      </c>
      <c r="O32" s="40">
        <f t="shared" si="5"/>
        <v>18</v>
      </c>
      <c r="P32" s="40">
        <f t="shared" si="5"/>
        <v>30</v>
      </c>
      <c r="Q32" s="87"/>
      <c r="R32" s="40">
        <f t="shared" si="5"/>
        <v>36</v>
      </c>
      <c r="S32" s="40">
        <f t="shared" si="5"/>
        <v>24</v>
      </c>
      <c r="T32" s="40">
        <f t="shared" si="5"/>
        <v>36</v>
      </c>
      <c r="U32" s="40">
        <f t="shared" si="5"/>
        <v>24</v>
      </c>
      <c r="V32" s="40">
        <f t="shared" si="5"/>
        <v>18</v>
      </c>
      <c r="W32" s="40">
        <f t="shared" si="5"/>
        <v>23</v>
      </c>
      <c r="X32" s="87"/>
      <c r="Y32" s="40">
        <f t="shared" si="5"/>
        <v>54</v>
      </c>
      <c r="Z32" s="40">
        <f t="shared" si="5"/>
        <v>24</v>
      </c>
      <c r="AA32" s="40">
        <f t="shared" si="5"/>
        <v>12</v>
      </c>
      <c r="AB32" s="40">
        <f t="shared" si="5"/>
        <v>24</v>
      </c>
      <c r="AC32" s="40">
        <f t="shared" si="5"/>
        <v>23</v>
      </c>
      <c r="AD32" s="87"/>
      <c r="AE32" s="40">
        <f t="shared" si="5"/>
        <v>0</v>
      </c>
      <c r="AF32" s="40">
        <f t="shared" si="5"/>
        <v>0</v>
      </c>
      <c r="AG32" s="40">
        <f t="shared" si="5"/>
        <v>0</v>
      </c>
      <c r="AH32" s="40">
        <f t="shared" si="5"/>
        <v>36</v>
      </c>
      <c r="AI32" s="40">
        <f t="shared" si="5"/>
        <v>10</v>
      </c>
      <c r="AJ32" s="87"/>
      <c r="AK32" s="40">
        <f t="shared" si="5"/>
        <v>86</v>
      </c>
      <c r="AL32" s="88">
        <f t="shared" si="5"/>
        <v>50</v>
      </c>
    </row>
    <row r="33" spans="1:164" s="49" customFormat="1" x14ac:dyDescent="0.3">
      <c r="A33" s="61"/>
      <c r="B33" s="61"/>
      <c r="C33" s="61"/>
      <c r="D33" s="60"/>
      <c r="E33" s="60"/>
      <c r="F33" s="60"/>
      <c r="G33" s="60"/>
      <c r="H33" s="60"/>
      <c r="I33" s="60"/>
      <c r="J33" s="6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</row>
    <row r="34" spans="1:164" s="49" customFormat="1" ht="34.200000000000003" customHeight="1" x14ac:dyDescent="0.3">
      <c r="A34" s="170" t="s">
        <v>175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</row>
    <row r="35" spans="1:164" s="49" customFormat="1" x14ac:dyDescent="0.3">
      <c r="A35" s="61"/>
      <c r="B35" s="61"/>
      <c r="C35" s="61"/>
      <c r="D35" s="60"/>
      <c r="E35" s="60"/>
      <c r="F35" s="60"/>
      <c r="G35" s="60"/>
      <c r="H35" s="60"/>
      <c r="I35" s="60"/>
      <c r="J35" s="6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64" s="83" customFormat="1" x14ac:dyDescent="0.3">
      <c r="A36" s="58"/>
      <c r="B36" s="58" t="s">
        <v>176</v>
      </c>
      <c r="C36" s="58"/>
      <c r="D36" s="58"/>
      <c r="E36" s="58"/>
      <c r="F36" s="58"/>
      <c r="G36" s="58"/>
      <c r="H36" s="58"/>
      <c r="I36" s="58"/>
      <c r="J36" s="58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</row>
    <row r="37" spans="1:164" s="49" customFormat="1" ht="13.8" x14ac:dyDescent="0.3">
      <c r="A37" s="63"/>
      <c r="B37" s="63"/>
      <c r="C37" s="63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</row>
    <row r="38" spans="1:164" s="49" customFormat="1" ht="13.8" x14ac:dyDescent="0.3">
      <c r="A38" s="63"/>
      <c r="B38" s="63" t="s">
        <v>165</v>
      </c>
      <c r="C38" s="6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 t="s">
        <v>166</v>
      </c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</row>
    <row r="39" spans="1:164" s="49" customFormat="1" ht="13.8" x14ac:dyDescent="0.3">
      <c r="A39" s="63"/>
      <c r="B39" s="63" t="s">
        <v>167</v>
      </c>
      <c r="C39" s="6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 t="s">
        <v>168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</row>
    <row r="40" spans="1:164" s="49" customFormat="1" ht="13.8" x14ac:dyDescent="0.3">
      <c r="A40" s="63"/>
      <c r="B40" s="63"/>
      <c r="C40" s="6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 t="s">
        <v>169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</row>
    <row r="41" spans="1:164" s="49" customFormat="1" ht="14.4" thickBot="1" x14ac:dyDescent="0.35">
      <c r="A41" s="63"/>
      <c r="B41" s="63"/>
      <c r="C41" s="6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</row>
    <row r="42" spans="1:164" s="56" customFormat="1" ht="20.100000000000001" customHeight="1" thickTop="1" x14ac:dyDescent="0.3">
      <c r="A42" s="51" t="s">
        <v>157</v>
      </c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4"/>
      <c r="FH42" s="55"/>
    </row>
    <row r="43" spans="1:164" s="56" customFormat="1" ht="20.100000000000001" customHeight="1" x14ac:dyDescent="0.3">
      <c r="A43" s="57" t="s">
        <v>173</v>
      </c>
      <c r="B43" s="58"/>
      <c r="C43" s="58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9"/>
      <c r="AY43" s="54"/>
      <c r="AZ43" s="54"/>
      <c r="BA43" s="54"/>
      <c r="BB43" s="54"/>
      <c r="BC43" s="59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5"/>
    </row>
    <row r="44" spans="1:164" s="56" customFormat="1" ht="20.100000000000001" customHeight="1" x14ac:dyDescent="0.3">
      <c r="A44" s="57" t="s">
        <v>158</v>
      </c>
      <c r="B44" s="58"/>
      <c r="C44" s="5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5"/>
    </row>
    <row r="45" spans="1:164" s="56" customFormat="1" ht="20.100000000000001" customHeight="1" thickBot="1" x14ac:dyDescent="0.35">
      <c r="A45" s="57" t="s">
        <v>170</v>
      </c>
      <c r="B45" s="61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54"/>
      <c r="FH45" s="55"/>
    </row>
    <row r="46" spans="1:164" ht="24.9" customHeight="1" x14ac:dyDescent="0.3">
      <c r="A46" s="123" t="s">
        <v>138</v>
      </c>
      <c r="B46" s="125" t="s">
        <v>8</v>
      </c>
      <c r="C46" s="127" t="s">
        <v>0</v>
      </c>
      <c r="D46" s="125" t="s">
        <v>1</v>
      </c>
      <c r="E46" s="127" t="s">
        <v>2</v>
      </c>
      <c r="F46" s="127"/>
      <c r="G46" s="127"/>
      <c r="H46" s="127"/>
      <c r="I46" s="127"/>
      <c r="J46" s="127"/>
      <c r="K46" s="134" t="s">
        <v>10</v>
      </c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6"/>
      <c r="Y46" s="150" t="s">
        <v>11</v>
      </c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144" t="s">
        <v>164</v>
      </c>
      <c r="AL46" s="99" t="s">
        <v>163</v>
      </c>
    </row>
    <row r="47" spans="1:164" ht="24.9" customHeight="1" x14ac:dyDescent="0.3">
      <c r="A47" s="124"/>
      <c r="B47" s="126"/>
      <c r="C47" s="128"/>
      <c r="D47" s="126"/>
      <c r="E47" s="128"/>
      <c r="F47" s="128"/>
      <c r="G47" s="128"/>
      <c r="H47" s="128"/>
      <c r="I47" s="128"/>
      <c r="J47" s="128"/>
      <c r="K47" s="147" t="s">
        <v>139</v>
      </c>
      <c r="L47" s="148"/>
      <c r="M47" s="148"/>
      <c r="N47" s="148"/>
      <c r="O47" s="148"/>
      <c r="P47" s="148"/>
      <c r="Q47" s="149"/>
      <c r="R47" s="163" t="s">
        <v>140</v>
      </c>
      <c r="S47" s="164"/>
      <c r="T47" s="164"/>
      <c r="U47" s="164"/>
      <c r="V47" s="164"/>
      <c r="W47" s="164"/>
      <c r="X47" s="165"/>
      <c r="Y47" s="147" t="s">
        <v>141</v>
      </c>
      <c r="Z47" s="148"/>
      <c r="AA47" s="148"/>
      <c r="AB47" s="148"/>
      <c r="AC47" s="148"/>
      <c r="AD47" s="149"/>
      <c r="AE47" s="128" t="s">
        <v>142</v>
      </c>
      <c r="AF47" s="128"/>
      <c r="AG47" s="128"/>
      <c r="AH47" s="128"/>
      <c r="AI47" s="128"/>
      <c r="AJ47" s="128"/>
      <c r="AK47" s="145"/>
      <c r="AL47" s="100"/>
    </row>
    <row r="48" spans="1:164" ht="15" customHeight="1" x14ac:dyDescent="0.3">
      <c r="A48" s="124"/>
      <c r="B48" s="126"/>
      <c r="C48" s="128"/>
      <c r="D48" s="126"/>
      <c r="E48" s="113" t="s">
        <v>3</v>
      </c>
      <c r="F48" s="113" t="s">
        <v>4</v>
      </c>
      <c r="G48" s="112" t="s">
        <v>159</v>
      </c>
      <c r="H48" s="112" t="s">
        <v>160</v>
      </c>
      <c r="I48" s="112" t="s">
        <v>161</v>
      </c>
      <c r="J48" s="114" t="s">
        <v>162</v>
      </c>
      <c r="K48" s="113" t="s">
        <v>4</v>
      </c>
      <c r="L48" s="112" t="s">
        <v>159</v>
      </c>
      <c r="M48" s="112" t="s">
        <v>160</v>
      </c>
      <c r="N48" s="112" t="s">
        <v>161</v>
      </c>
      <c r="O48" s="114" t="s">
        <v>162</v>
      </c>
      <c r="P48" s="113" t="s">
        <v>9</v>
      </c>
      <c r="Q48" s="115" t="s">
        <v>1</v>
      </c>
      <c r="R48" s="113" t="s">
        <v>4</v>
      </c>
      <c r="S48" s="112" t="s">
        <v>159</v>
      </c>
      <c r="T48" s="112" t="s">
        <v>160</v>
      </c>
      <c r="U48" s="112" t="s">
        <v>161</v>
      </c>
      <c r="V48" s="114" t="s">
        <v>162</v>
      </c>
      <c r="W48" s="113" t="s">
        <v>9</v>
      </c>
      <c r="X48" s="115" t="s">
        <v>1</v>
      </c>
      <c r="Y48" s="113" t="s">
        <v>4</v>
      </c>
      <c r="Z48" s="112" t="s">
        <v>159</v>
      </c>
      <c r="AA48" s="112" t="s">
        <v>160</v>
      </c>
      <c r="AB48" s="112" t="s">
        <v>161</v>
      </c>
      <c r="AC48" s="113" t="s">
        <v>9</v>
      </c>
      <c r="AD48" s="115" t="s">
        <v>1</v>
      </c>
      <c r="AE48" s="113" t="s">
        <v>4</v>
      </c>
      <c r="AF48" s="112" t="s">
        <v>159</v>
      </c>
      <c r="AG48" s="112" t="s">
        <v>160</v>
      </c>
      <c r="AH48" s="112" t="s">
        <v>161</v>
      </c>
      <c r="AI48" s="113" t="s">
        <v>9</v>
      </c>
      <c r="AJ48" s="115" t="s">
        <v>1</v>
      </c>
      <c r="AK48" s="145"/>
      <c r="AL48" s="100"/>
    </row>
    <row r="49" spans="1:38" ht="105" customHeight="1" x14ac:dyDescent="0.3">
      <c r="A49" s="124"/>
      <c r="B49" s="126"/>
      <c r="C49" s="128"/>
      <c r="D49" s="126"/>
      <c r="E49" s="113"/>
      <c r="F49" s="113"/>
      <c r="G49" s="112"/>
      <c r="H49" s="112"/>
      <c r="I49" s="112"/>
      <c r="J49" s="114"/>
      <c r="K49" s="113"/>
      <c r="L49" s="112"/>
      <c r="M49" s="112"/>
      <c r="N49" s="112"/>
      <c r="O49" s="114"/>
      <c r="P49" s="113"/>
      <c r="Q49" s="116"/>
      <c r="R49" s="113"/>
      <c r="S49" s="112"/>
      <c r="T49" s="112"/>
      <c r="U49" s="112"/>
      <c r="V49" s="114"/>
      <c r="W49" s="113"/>
      <c r="X49" s="116"/>
      <c r="Y49" s="113"/>
      <c r="Z49" s="112"/>
      <c r="AA49" s="112"/>
      <c r="AB49" s="112"/>
      <c r="AC49" s="113"/>
      <c r="AD49" s="116"/>
      <c r="AE49" s="113"/>
      <c r="AF49" s="112"/>
      <c r="AG49" s="112"/>
      <c r="AH49" s="112"/>
      <c r="AI49" s="113"/>
      <c r="AJ49" s="116"/>
      <c r="AK49" s="146"/>
      <c r="AL49" s="101"/>
    </row>
    <row r="50" spans="1:38" s="2" customFormat="1" ht="24.9" customHeight="1" x14ac:dyDescent="0.3">
      <c r="A50" s="35"/>
      <c r="B50" s="138" t="s">
        <v>150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40"/>
    </row>
    <row r="51" spans="1:38" s="2" customFormat="1" ht="24.9" customHeight="1" x14ac:dyDescent="0.3">
      <c r="A51" s="36">
        <v>1</v>
      </c>
      <c r="B51" s="26" t="s">
        <v>47</v>
      </c>
      <c r="C51" s="5" t="s">
        <v>44</v>
      </c>
      <c r="D51" s="6" t="s">
        <v>152</v>
      </c>
      <c r="E51" s="66">
        <v>18</v>
      </c>
      <c r="F51" s="66">
        <v>9</v>
      </c>
      <c r="G51" s="66">
        <v>9</v>
      </c>
      <c r="H51" s="14"/>
      <c r="I51" s="14"/>
      <c r="J51" s="14"/>
      <c r="K51" s="6"/>
      <c r="L51" s="6"/>
      <c r="M51" s="6"/>
      <c r="N51" s="6"/>
      <c r="O51" s="6"/>
      <c r="P51" s="6"/>
      <c r="Q51" s="6"/>
      <c r="R51" s="68">
        <v>9</v>
      </c>
      <c r="S51" s="68">
        <v>9</v>
      </c>
      <c r="T51" s="68"/>
      <c r="U51" s="68"/>
      <c r="V51" s="68"/>
      <c r="W51" s="68">
        <v>2</v>
      </c>
      <c r="X51" s="68" t="s">
        <v>152</v>
      </c>
      <c r="Y51" s="6"/>
      <c r="Z51" s="6"/>
      <c r="AA51" s="6"/>
      <c r="AB51" s="6"/>
      <c r="AC51" s="6"/>
      <c r="AD51" s="6"/>
      <c r="AE51" s="68"/>
      <c r="AF51" s="68"/>
      <c r="AG51" s="68"/>
      <c r="AH51" s="68"/>
      <c r="AI51" s="68"/>
      <c r="AJ51" s="68"/>
      <c r="AK51" s="6">
        <f t="shared" ref="AK51:AK60" si="6">SUM(P51,W51,AC51,AI51)</f>
        <v>2</v>
      </c>
      <c r="AL51" s="37">
        <v>2</v>
      </c>
    </row>
    <row r="52" spans="1:38" s="2" customFormat="1" ht="24.9" customHeight="1" x14ac:dyDescent="0.3">
      <c r="A52" s="36">
        <v>2</v>
      </c>
      <c r="B52" s="26" t="s">
        <v>59</v>
      </c>
      <c r="C52" s="5" t="s">
        <v>45</v>
      </c>
      <c r="D52" s="6" t="s">
        <v>128</v>
      </c>
      <c r="E52" s="65">
        <v>18</v>
      </c>
      <c r="F52" s="65">
        <v>9</v>
      </c>
      <c r="G52" s="66">
        <v>9</v>
      </c>
      <c r="H52" s="14"/>
      <c r="I52" s="14"/>
      <c r="J52" s="14"/>
      <c r="K52" s="6"/>
      <c r="L52" s="6"/>
      <c r="M52" s="6"/>
      <c r="N52" s="6"/>
      <c r="O52" s="6"/>
      <c r="P52" s="6"/>
      <c r="Q52" s="6"/>
      <c r="R52" s="68"/>
      <c r="S52" s="68"/>
      <c r="T52" s="68"/>
      <c r="U52" s="68"/>
      <c r="V52" s="68"/>
      <c r="W52" s="68"/>
      <c r="X52" s="68"/>
      <c r="Y52" s="6"/>
      <c r="Z52" s="6"/>
      <c r="AA52" s="6"/>
      <c r="AB52" s="6"/>
      <c r="AC52" s="6"/>
      <c r="AD52" s="6"/>
      <c r="AE52" s="68">
        <v>9</v>
      </c>
      <c r="AF52" s="68">
        <v>9</v>
      </c>
      <c r="AG52" s="68"/>
      <c r="AH52" s="68"/>
      <c r="AI52" s="68">
        <v>3</v>
      </c>
      <c r="AJ52" s="68" t="s">
        <v>171</v>
      </c>
      <c r="AK52" s="6">
        <f t="shared" si="6"/>
        <v>3</v>
      </c>
      <c r="AL52" s="37">
        <v>3</v>
      </c>
    </row>
    <row r="53" spans="1:38" s="2" customFormat="1" ht="35.1" customHeight="1" x14ac:dyDescent="0.3">
      <c r="A53" s="36">
        <v>3</v>
      </c>
      <c r="B53" s="26" t="s">
        <v>60</v>
      </c>
      <c r="C53" s="28" t="s">
        <v>127</v>
      </c>
      <c r="D53" s="6" t="s">
        <v>152</v>
      </c>
      <c r="E53" s="66">
        <v>9</v>
      </c>
      <c r="F53" s="66"/>
      <c r="G53" s="66">
        <v>9</v>
      </c>
      <c r="H53" s="14"/>
      <c r="I53" s="14"/>
      <c r="J53" s="14"/>
      <c r="K53" s="6"/>
      <c r="L53" s="6"/>
      <c r="M53" s="6"/>
      <c r="N53" s="6"/>
      <c r="O53" s="6"/>
      <c r="P53" s="6"/>
      <c r="Q53" s="6"/>
      <c r="R53" s="68"/>
      <c r="S53" s="68"/>
      <c r="T53" s="68"/>
      <c r="U53" s="68"/>
      <c r="V53" s="68"/>
      <c r="W53" s="68"/>
      <c r="X53" s="68"/>
      <c r="Y53" s="6"/>
      <c r="Z53" s="6"/>
      <c r="AA53" s="6"/>
      <c r="AB53" s="6"/>
      <c r="AC53" s="6"/>
      <c r="AD53" s="6"/>
      <c r="AE53" s="68"/>
      <c r="AF53" s="68">
        <v>9</v>
      </c>
      <c r="AG53" s="68"/>
      <c r="AH53" s="68"/>
      <c r="AI53" s="68">
        <v>2</v>
      </c>
      <c r="AJ53" s="68" t="s">
        <v>152</v>
      </c>
      <c r="AK53" s="6">
        <f t="shared" si="6"/>
        <v>2</v>
      </c>
      <c r="AL53" s="37">
        <v>2</v>
      </c>
    </row>
    <row r="54" spans="1:38" s="2" customFormat="1" ht="24.9" customHeight="1" x14ac:dyDescent="0.3">
      <c r="A54" s="36">
        <v>4</v>
      </c>
      <c r="B54" s="26" t="s">
        <v>61</v>
      </c>
      <c r="C54" s="29" t="s">
        <v>91</v>
      </c>
      <c r="D54" s="6" t="s">
        <v>152</v>
      </c>
      <c r="E54" s="66">
        <v>9</v>
      </c>
      <c r="F54" s="66"/>
      <c r="G54" s="66">
        <v>9</v>
      </c>
      <c r="H54" s="14"/>
      <c r="I54" s="14"/>
      <c r="J54" s="14"/>
      <c r="K54" s="6"/>
      <c r="L54" s="6"/>
      <c r="M54" s="6"/>
      <c r="N54" s="6"/>
      <c r="O54" s="6"/>
      <c r="P54" s="6"/>
      <c r="Q54" s="6"/>
      <c r="R54" s="68"/>
      <c r="S54" s="68"/>
      <c r="T54" s="68"/>
      <c r="U54" s="68"/>
      <c r="V54" s="68"/>
      <c r="W54" s="68"/>
      <c r="X54" s="68"/>
      <c r="Y54" s="6"/>
      <c r="Z54" s="6">
        <v>9</v>
      </c>
      <c r="AA54" s="6"/>
      <c r="AB54" s="6"/>
      <c r="AC54" s="6">
        <v>2</v>
      </c>
      <c r="AD54" s="6" t="s">
        <v>152</v>
      </c>
      <c r="AE54" s="68"/>
      <c r="AF54" s="68"/>
      <c r="AG54" s="68"/>
      <c r="AH54" s="68"/>
      <c r="AI54" s="68"/>
      <c r="AJ54" s="68"/>
      <c r="AK54" s="6">
        <f t="shared" si="6"/>
        <v>2</v>
      </c>
      <c r="AL54" s="37">
        <v>2</v>
      </c>
    </row>
    <row r="55" spans="1:38" s="2" customFormat="1" ht="24.9" customHeight="1" x14ac:dyDescent="0.3">
      <c r="A55" s="36">
        <v>5</v>
      </c>
      <c r="B55" s="26" t="s">
        <v>62</v>
      </c>
      <c r="C55" s="29" t="s">
        <v>92</v>
      </c>
      <c r="D55" s="6" t="s">
        <v>152</v>
      </c>
      <c r="E55" s="66">
        <v>9</v>
      </c>
      <c r="F55" s="66">
        <v>9</v>
      </c>
      <c r="G55" s="66"/>
      <c r="H55" s="14"/>
      <c r="I55" s="14"/>
      <c r="J55" s="14"/>
      <c r="K55" s="6"/>
      <c r="L55" s="6"/>
      <c r="M55" s="6"/>
      <c r="N55" s="6"/>
      <c r="O55" s="6"/>
      <c r="P55" s="6"/>
      <c r="Q55" s="6"/>
      <c r="R55" s="68">
        <v>9</v>
      </c>
      <c r="S55" s="68"/>
      <c r="T55" s="68"/>
      <c r="U55" s="68"/>
      <c r="V55" s="68"/>
      <c r="W55" s="69">
        <v>1</v>
      </c>
      <c r="X55" s="69" t="s">
        <v>152</v>
      </c>
      <c r="Y55" s="6"/>
      <c r="Z55" s="6"/>
      <c r="AA55" s="6"/>
      <c r="AB55" s="6"/>
      <c r="AC55" s="6"/>
      <c r="AD55" s="6"/>
      <c r="AE55" s="68"/>
      <c r="AF55" s="68"/>
      <c r="AG55" s="68"/>
      <c r="AH55" s="68"/>
      <c r="AI55" s="68"/>
      <c r="AJ55" s="68"/>
      <c r="AK55" s="6">
        <f t="shared" si="6"/>
        <v>1</v>
      </c>
      <c r="AL55" s="37">
        <v>1</v>
      </c>
    </row>
    <row r="56" spans="1:38" s="2" customFormat="1" ht="35.1" customHeight="1" x14ac:dyDescent="0.3">
      <c r="A56" s="36">
        <v>6</v>
      </c>
      <c r="B56" s="26" t="s">
        <v>63</v>
      </c>
      <c r="C56" s="30" t="s">
        <v>93</v>
      </c>
      <c r="D56" s="6" t="s">
        <v>89</v>
      </c>
      <c r="E56" s="66">
        <v>18</v>
      </c>
      <c r="F56" s="66">
        <v>9</v>
      </c>
      <c r="G56" s="66">
        <v>9</v>
      </c>
      <c r="H56" s="14"/>
      <c r="I56" s="14"/>
      <c r="J56" s="14"/>
      <c r="K56" s="6"/>
      <c r="L56" s="6"/>
      <c r="M56" s="6"/>
      <c r="N56" s="6"/>
      <c r="O56" s="6"/>
      <c r="P56" s="6"/>
      <c r="Q56" s="6"/>
      <c r="R56" s="68"/>
      <c r="S56" s="68"/>
      <c r="T56" s="68"/>
      <c r="U56" s="68"/>
      <c r="V56" s="68"/>
      <c r="W56" s="68"/>
      <c r="X56" s="68"/>
      <c r="Y56" s="10">
        <v>9</v>
      </c>
      <c r="Z56" s="10">
        <v>9</v>
      </c>
      <c r="AA56" s="10"/>
      <c r="AB56" s="10"/>
      <c r="AC56" s="10">
        <v>3</v>
      </c>
      <c r="AD56" s="10" t="s">
        <v>171</v>
      </c>
      <c r="AE56" s="68"/>
      <c r="AF56" s="68"/>
      <c r="AG56" s="68"/>
      <c r="AH56" s="68"/>
      <c r="AI56" s="68"/>
      <c r="AJ56" s="68"/>
      <c r="AK56" s="6">
        <f t="shared" si="6"/>
        <v>3</v>
      </c>
      <c r="AL56" s="37">
        <v>3</v>
      </c>
    </row>
    <row r="57" spans="1:38" s="2" customFormat="1" ht="24.9" customHeight="1" x14ac:dyDescent="0.3">
      <c r="A57" s="36">
        <v>7</v>
      </c>
      <c r="B57" s="26" t="s">
        <v>64</v>
      </c>
      <c r="C57" s="31" t="s">
        <v>94</v>
      </c>
      <c r="D57" s="6" t="s">
        <v>152</v>
      </c>
      <c r="E57" s="66">
        <v>9</v>
      </c>
      <c r="F57" s="66">
        <v>9</v>
      </c>
      <c r="G57" s="66"/>
      <c r="H57" s="14"/>
      <c r="I57" s="14"/>
      <c r="J57" s="14"/>
      <c r="K57" s="6"/>
      <c r="L57" s="6"/>
      <c r="M57" s="6"/>
      <c r="N57" s="6"/>
      <c r="O57" s="6"/>
      <c r="P57" s="6"/>
      <c r="Q57" s="6"/>
      <c r="R57" s="68"/>
      <c r="S57" s="68"/>
      <c r="T57" s="68"/>
      <c r="U57" s="68"/>
      <c r="V57" s="68"/>
      <c r="W57" s="68"/>
      <c r="X57" s="68"/>
      <c r="Y57" s="5"/>
      <c r="Z57" s="5"/>
      <c r="AA57" s="5"/>
      <c r="AB57" s="5"/>
      <c r="AC57" s="11"/>
      <c r="AD57" s="11"/>
      <c r="AE57" s="69">
        <v>9</v>
      </c>
      <c r="AF57" s="69"/>
      <c r="AG57" s="69"/>
      <c r="AH57" s="69"/>
      <c r="AI57" s="69">
        <v>2</v>
      </c>
      <c r="AJ57" s="69" t="s">
        <v>152</v>
      </c>
      <c r="AK57" s="6">
        <f t="shared" si="6"/>
        <v>2</v>
      </c>
      <c r="AL57" s="37">
        <v>2</v>
      </c>
    </row>
    <row r="58" spans="1:38" s="2" customFormat="1" ht="24.9" customHeight="1" x14ac:dyDescent="0.3">
      <c r="A58" s="36">
        <v>8</v>
      </c>
      <c r="B58" s="26" t="s">
        <v>97</v>
      </c>
      <c r="C58" s="29" t="s">
        <v>95</v>
      </c>
      <c r="D58" s="6" t="s">
        <v>152</v>
      </c>
      <c r="E58" s="66">
        <v>9</v>
      </c>
      <c r="F58" s="66">
        <v>9</v>
      </c>
      <c r="G58" s="66"/>
      <c r="H58" s="14"/>
      <c r="I58" s="14"/>
      <c r="J58" s="14"/>
      <c r="K58" s="6"/>
      <c r="L58" s="6"/>
      <c r="M58" s="6"/>
      <c r="N58" s="6"/>
      <c r="O58" s="6"/>
      <c r="P58" s="6"/>
      <c r="Q58" s="6"/>
      <c r="R58" s="68"/>
      <c r="S58" s="68"/>
      <c r="T58" s="68"/>
      <c r="U58" s="68"/>
      <c r="V58" s="68"/>
      <c r="W58" s="68"/>
      <c r="X58" s="68"/>
      <c r="Y58" s="6"/>
      <c r="Z58" s="6"/>
      <c r="AA58" s="6"/>
      <c r="AB58" s="6"/>
      <c r="AC58" s="10"/>
      <c r="AD58" s="10"/>
      <c r="AE58" s="69">
        <v>9</v>
      </c>
      <c r="AF58" s="69"/>
      <c r="AG58" s="69"/>
      <c r="AH58" s="69"/>
      <c r="AI58" s="69">
        <v>2</v>
      </c>
      <c r="AJ58" s="69" t="s">
        <v>152</v>
      </c>
      <c r="AK58" s="6">
        <f t="shared" si="6"/>
        <v>2</v>
      </c>
      <c r="AL58" s="37">
        <v>2</v>
      </c>
    </row>
    <row r="59" spans="1:38" s="2" customFormat="1" ht="24.9" customHeight="1" x14ac:dyDescent="0.3">
      <c r="A59" s="36">
        <v>9</v>
      </c>
      <c r="B59" s="26" t="s">
        <v>98</v>
      </c>
      <c r="C59" s="29" t="s">
        <v>96</v>
      </c>
      <c r="D59" s="6" t="s">
        <v>128</v>
      </c>
      <c r="E59" s="66">
        <v>9</v>
      </c>
      <c r="F59" s="66">
        <v>9</v>
      </c>
      <c r="G59" s="66"/>
      <c r="H59" s="14"/>
      <c r="I59" s="14"/>
      <c r="J59" s="14"/>
      <c r="K59" s="6"/>
      <c r="L59" s="6"/>
      <c r="M59" s="6"/>
      <c r="N59" s="6"/>
      <c r="O59" s="6"/>
      <c r="P59" s="6"/>
      <c r="Q59" s="6"/>
      <c r="R59" s="68"/>
      <c r="S59" s="68"/>
      <c r="T59" s="68"/>
      <c r="U59" s="68"/>
      <c r="V59" s="68"/>
      <c r="W59" s="68"/>
      <c r="X59" s="68"/>
      <c r="Y59" s="6"/>
      <c r="Z59" s="6"/>
      <c r="AA59" s="6"/>
      <c r="AB59" s="6"/>
      <c r="AC59" s="6"/>
      <c r="AD59" s="6"/>
      <c r="AE59" s="68">
        <v>9</v>
      </c>
      <c r="AF59" s="68"/>
      <c r="AG59" s="68"/>
      <c r="AH59" s="68"/>
      <c r="AI59" s="68">
        <v>2</v>
      </c>
      <c r="AJ59" s="68" t="s">
        <v>171</v>
      </c>
      <c r="AK59" s="6">
        <f t="shared" si="6"/>
        <v>2</v>
      </c>
      <c r="AL59" s="37">
        <v>2</v>
      </c>
    </row>
    <row r="60" spans="1:38" s="2" customFormat="1" ht="35.1" customHeight="1" x14ac:dyDescent="0.3">
      <c r="A60" s="36">
        <v>10</v>
      </c>
      <c r="B60" s="26" t="s">
        <v>99</v>
      </c>
      <c r="C60" s="3" t="s">
        <v>126</v>
      </c>
      <c r="D60" s="6" t="s">
        <v>152</v>
      </c>
      <c r="E60" s="66">
        <v>9</v>
      </c>
      <c r="F60" s="66"/>
      <c r="G60" s="66">
        <v>9</v>
      </c>
      <c r="H60" s="14"/>
      <c r="I60" s="14"/>
      <c r="J60" s="14"/>
      <c r="K60" s="12"/>
      <c r="L60" s="6"/>
      <c r="M60" s="6"/>
      <c r="N60" s="6"/>
      <c r="O60" s="6"/>
      <c r="P60" s="6"/>
      <c r="Q60" s="6"/>
      <c r="R60" s="68"/>
      <c r="S60" s="68">
        <v>9</v>
      </c>
      <c r="T60" s="68"/>
      <c r="U60" s="68"/>
      <c r="V60" s="68"/>
      <c r="W60" s="68">
        <v>4</v>
      </c>
      <c r="X60" s="68" t="s">
        <v>152</v>
      </c>
      <c r="Y60" s="6"/>
      <c r="Z60" s="6"/>
      <c r="AA60" s="6"/>
      <c r="AB60" s="6"/>
      <c r="AC60" s="6"/>
      <c r="AD60" s="6"/>
      <c r="AE60" s="68"/>
      <c r="AF60" s="68"/>
      <c r="AG60" s="68"/>
      <c r="AH60" s="68"/>
      <c r="AI60" s="68"/>
      <c r="AJ60" s="68"/>
      <c r="AK60" s="6">
        <f t="shared" si="6"/>
        <v>4</v>
      </c>
      <c r="AL60" s="37">
        <v>4</v>
      </c>
    </row>
    <row r="61" spans="1:38" s="27" customFormat="1" ht="24.9" customHeight="1" x14ac:dyDescent="0.3">
      <c r="A61" s="35"/>
      <c r="B61" s="14"/>
      <c r="C61" s="16" t="s">
        <v>131</v>
      </c>
      <c r="D61" s="14"/>
      <c r="E61" s="17">
        <f>SUM(E51:E60)</f>
        <v>117</v>
      </c>
      <c r="F61" s="17">
        <f t="shared" ref="F61:AL61" si="7">SUM(F51:F60)</f>
        <v>63</v>
      </c>
      <c r="G61" s="17">
        <f t="shared" si="7"/>
        <v>54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75"/>
      <c r="R61" s="17">
        <f t="shared" si="7"/>
        <v>18</v>
      </c>
      <c r="S61" s="17">
        <f t="shared" si="7"/>
        <v>18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7</v>
      </c>
      <c r="X61" s="75"/>
      <c r="Y61" s="17">
        <f t="shared" si="7"/>
        <v>9</v>
      </c>
      <c r="Z61" s="17">
        <f t="shared" si="7"/>
        <v>18</v>
      </c>
      <c r="AA61" s="17">
        <f t="shared" si="7"/>
        <v>0</v>
      </c>
      <c r="AB61" s="17">
        <f t="shared" si="7"/>
        <v>0</v>
      </c>
      <c r="AC61" s="17">
        <f t="shared" si="7"/>
        <v>5</v>
      </c>
      <c r="AD61" s="75"/>
      <c r="AE61" s="17">
        <f t="shared" si="7"/>
        <v>36</v>
      </c>
      <c r="AF61" s="17">
        <f t="shared" si="7"/>
        <v>18</v>
      </c>
      <c r="AG61" s="17">
        <f t="shared" si="7"/>
        <v>0</v>
      </c>
      <c r="AH61" s="17">
        <f t="shared" si="7"/>
        <v>0</v>
      </c>
      <c r="AI61" s="17">
        <f t="shared" si="7"/>
        <v>11</v>
      </c>
      <c r="AJ61" s="75"/>
      <c r="AK61" s="17">
        <f t="shared" si="7"/>
        <v>23</v>
      </c>
      <c r="AL61" s="85">
        <f t="shared" si="7"/>
        <v>23</v>
      </c>
    </row>
    <row r="62" spans="1:38" s="27" customFormat="1" ht="24.9" customHeight="1" x14ac:dyDescent="0.3">
      <c r="A62" s="35"/>
      <c r="B62" s="138" t="s">
        <v>147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40"/>
    </row>
    <row r="63" spans="1:38" s="2" customFormat="1" ht="24.9" customHeight="1" x14ac:dyDescent="0.3">
      <c r="A63" s="36">
        <v>11</v>
      </c>
      <c r="B63" s="29" t="s">
        <v>46</v>
      </c>
      <c r="C63" s="32" t="s">
        <v>153</v>
      </c>
      <c r="D63" s="153" t="s">
        <v>152</v>
      </c>
      <c r="E63" s="130">
        <v>9</v>
      </c>
      <c r="F63" s="130"/>
      <c r="G63" s="130"/>
      <c r="H63" s="94">
        <v>9</v>
      </c>
      <c r="I63" s="94"/>
      <c r="J63" s="154"/>
      <c r="K63" s="132"/>
      <c r="L63" s="132"/>
      <c r="M63" s="132"/>
      <c r="N63" s="132"/>
      <c r="O63" s="132"/>
      <c r="P63" s="132"/>
      <c r="Q63" s="132"/>
      <c r="R63" s="105"/>
      <c r="S63" s="105"/>
      <c r="T63" s="105"/>
      <c r="U63" s="105"/>
      <c r="V63" s="105"/>
      <c r="W63" s="105"/>
      <c r="X63" s="105"/>
      <c r="Y63" s="132"/>
      <c r="Z63" s="159"/>
      <c r="AA63" s="90">
        <v>9</v>
      </c>
      <c r="AB63" s="90"/>
      <c r="AC63" s="159">
        <v>2</v>
      </c>
      <c r="AD63" s="90" t="s">
        <v>152</v>
      </c>
      <c r="AE63" s="105"/>
      <c r="AF63" s="105"/>
      <c r="AG63" s="105"/>
      <c r="AH63" s="105"/>
      <c r="AI63" s="105"/>
      <c r="AJ63" s="105"/>
      <c r="AK63" s="90">
        <f>SUM(P63,W63,AC63,AI63)</f>
        <v>2</v>
      </c>
      <c r="AL63" s="96"/>
    </row>
    <row r="64" spans="1:38" ht="35.1" customHeight="1" x14ac:dyDescent="0.3">
      <c r="A64" s="36">
        <v>12</v>
      </c>
      <c r="B64" s="29" t="s">
        <v>48</v>
      </c>
      <c r="C64" s="3" t="s">
        <v>154</v>
      </c>
      <c r="D64" s="153"/>
      <c r="E64" s="130"/>
      <c r="F64" s="130"/>
      <c r="G64" s="130"/>
      <c r="H64" s="95"/>
      <c r="I64" s="95"/>
      <c r="J64" s="155"/>
      <c r="K64" s="133"/>
      <c r="L64" s="133"/>
      <c r="M64" s="133"/>
      <c r="N64" s="133"/>
      <c r="O64" s="133"/>
      <c r="P64" s="133"/>
      <c r="Q64" s="133"/>
      <c r="R64" s="106"/>
      <c r="S64" s="106"/>
      <c r="T64" s="106"/>
      <c r="U64" s="106"/>
      <c r="V64" s="106"/>
      <c r="W64" s="106"/>
      <c r="X64" s="106"/>
      <c r="Y64" s="133"/>
      <c r="Z64" s="159"/>
      <c r="AA64" s="91"/>
      <c r="AB64" s="91"/>
      <c r="AC64" s="159"/>
      <c r="AD64" s="91"/>
      <c r="AE64" s="106"/>
      <c r="AF64" s="106"/>
      <c r="AG64" s="106"/>
      <c r="AH64" s="106"/>
      <c r="AI64" s="106"/>
      <c r="AJ64" s="106"/>
      <c r="AK64" s="91"/>
      <c r="AL64" s="98"/>
    </row>
    <row r="65" spans="1:147" ht="24.9" customHeight="1" x14ac:dyDescent="0.3">
      <c r="A65" s="36">
        <v>13</v>
      </c>
      <c r="B65" s="29" t="s">
        <v>49</v>
      </c>
      <c r="C65" s="3" t="s">
        <v>100</v>
      </c>
      <c r="D65" s="153" t="s">
        <v>152</v>
      </c>
      <c r="E65" s="130">
        <v>9</v>
      </c>
      <c r="F65" s="130"/>
      <c r="G65" s="130">
        <v>9</v>
      </c>
      <c r="H65" s="94"/>
      <c r="I65" s="94"/>
      <c r="J65" s="154"/>
      <c r="K65" s="156"/>
      <c r="L65" s="90"/>
      <c r="M65" s="90"/>
      <c r="N65" s="90"/>
      <c r="O65" s="90"/>
      <c r="P65" s="90"/>
      <c r="Q65" s="90"/>
      <c r="R65" s="92"/>
      <c r="S65" s="92"/>
      <c r="T65" s="92"/>
      <c r="U65" s="92"/>
      <c r="V65" s="92"/>
      <c r="W65" s="92"/>
      <c r="X65" s="92"/>
      <c r="Y65" s="90"/>
      <c r="Z65" s="103"/>
      <c r="AA65" s="103"/>
      <c r="AB65" s="103"/>
      <c r="AC65" s="103"/>
      <c r="AD65" s="103"/>
      <c r="AE65" s="92"/>
      <c r="AF65" s="102">
        <v>9</v>
      </c>
      <c r="AG65" s="171"/>
      <c r="AH65" s="171"/>
      <c r="AI65" s="102">
        <v>2</v>
      </c>
      <c r="AJ65" s="171" t="s">
        <v>152</v>
      </c>
      <c r="AK65" s="90">
        <f>SUM(P65,W65,AC65,AI65)</f>
        <v>2</v>
      </c>
      <c r="AL65" s="96"/>
    </row>
    <row r="66" spans="1:147" ht="24.9" customHeight="1" x14ac:dyDescent="0.3">
      <c r="A66" s="36">
        <v>14</v>
      </c>
      <c r="B66" s="29" t="s">
        <v>50</v>
      </c>
      <c r="C66" s="3" t="s">
        <v>101</v>
      </c>
      <c r="D66" s="153"/>
      <c r="E66" s="130"/>
      <c r="F66" s="130"/>
      <c r="G66" s="130"/>
      <c r="H66" s="95"/>
      <c r="I66" s="95"/>
      <c r="J66" s="155"/>
      <c r="K66" s="158"/>
      <c r="L66" s="91"/>
      <c r="M66" s="91"/>
      <c r="N66" s="91"/>
      <c r="O66" s="91"/>
      <c r="P66" s="91"/>
      <c r="Q66" s="91"/>
      <c r="R66" s="93"/>
      <c r="S66" s="93"/>
      <c r="T66" s="93"/>
      <c r="U66" s="93"/>
      <c r="V66" s="93"/>
      <c r="W66" s="93"/>
      <c r="X66" s="93"/>
      <c r="Y66" s="91"/>
      <c r="Z66" s="104"/>
      <c r="AA66" s="104"/>
      <c r="AB66" s="104"/>
      <c r="AC66" s="104"/>
      <c r="AD66" s="104"/>
      <c r="AE66" s="93"/>
      <c r="AF66" s="102"/>
      <c r="AG66" s="172"/>
      <c r="AH66" s="172"/>
      <c r="AI66" s="102"/>
      <c r="AJ66" s="172"/>
      <c r="AK66" s="91"/>
      <c r="AL66" s="98"/>
    </row>
    <row r="67" spans="1:147" ht="24.9" customHeight="1" x14ac:dyDescent="0.3">
      <c r="A67" s="36">
        <v>15</v>
      </c>
      <c r="B67" s="29" t="s">
        <v>51</v>
      </c>
      <c r="C67" s="3" t="s">
        <v>102</v>
      </c>
      <c r="D67" s="159" t="s">
        <v>128</v>
      </c>
      <c r="E67" s="130">
        <v>9</v>
      </c>
      <c r="F67" s="130"/>
      <c r="G67" s="130">
        <v>9</v>
      </c>
      <c r="H67" s="94"/>
      <c r="I67" s="94"/>
      <c r="J67" s="154"/>
      <c r="K67" s="156"/>
      <c r="L67" s="90"/>
      <c r="M67" s="90"/>
      <c r="N67" s="90"/>
      <c r="O67" s="90"/>
      <c r="P67" s="90"/>
      <c r="Q67" s="90"/>
      <c r="R67" s="92"/>
      <c r="S67" s="92"/>
      <c r="T67" s="92"/>
      <c r="U67" s="92"/>
      <c r="V67" s="92"/>
      <c r="W67" s="92"/>
      <c r="X67" s="92"/>
      <c r="Y67" s="90"/>
      <c r="Z67" s="90"/>
      <c r="AA67" s="90"/>
      <c r="AB67" s="90"/>
      <c r="AC67" s="90"/>
      <c r="AD67" s="90"/>
      <c r="AE67" s="92"/>
      <c r="AF67" s="129">
        <v>9</v>
      </c>
      <c r="AG67" s="92"/>
      <c r="AH67" s="92"/>
      <c r="AI67" s="129">
        <v>2</v>
      </c>
      <c r="AJ67" s="92" t="s">
        <v>171</v>
      </c>
      <c r="AK67" s="90">
        <f>SUM(P67,W67,AC67,AI67)</f>
        <v>2</v>
      </c>
      <c r="AL67" s="96">
        <v>2</v>
      </c>
    </row>
    <row r="68" spans="1:147" ht="35.1" customHeight="1" x14ac:dyDescent="0.3">
      <c r="A68" s="36">
        <v>16</v>
      </c>
      <c r="B68" s="29" t="s">
        <v>52</v>
      </c>
      <c r="C68" s="3" t="s">
        <v>103</v>
      </c>
      <c r="D68" s="159"/>
      <c r="E68" s="130"/>
      <c r="F68" s="130"/>
      <c r="G68" s="130"/>
      <c r="H68" s="160"/>
      <c r="I68" s="160"/>
      <c r="J68" s="161"/>
      <c r="K68" s="157"/>
      <c r="L68" s="107"/>
      <c r="M68" s="107"/>
      <c r="N68" s="107"/>
      <c r="O68" s="107"/>
      <c r="P68" s="107"/>
      <c r="Q68" s="107"/>
      <c r="R68" s="162"/>
      <c r="S68" s="162"/>
      <c r="T68" s="162"/>
      <c r="U68" s="162"/>
      <c r="V68" s="162"/>
      <c r="W68" s="162"/>
      <c r="X68" s="162"/>
      <c r="Y68" s="107"/>
      <c r="Z68" s="107"/>
      <c r="AA68" s="107"/>
      <c r="AB68" s="107"/>
      <c r="AC68" s="107"/>
      <c r="AD68" s="107"/>
      <c r="AE68" s="162"/>
      <c r="AF68" s="129"/>
      <c r="AG68" s="162"/>
      <c r="AH68" s="162"/>
      <c r="AI68" s="129"/>
      <c r="AJ68" s="162"/>
      <c r="AK68" s="107"/>
      <c r="AL68" s="97"/>
    </row>
    <row r="69" spans="1:147" ht="24.9" customHeight="1" x14ac:dyDescent="0.3">
      <c r="A69" s="36">
        <v>17</v>
      </c>
      <c r="B69" s="29" t="s">
        <v>136</v>
      </c>
      <c r="C69" s="3" t="s">
        <v>104</v>
      </c>
      <c r="D69" s="159"/>
      <c r="E69" s="130"/>
      <c r="F69" s="130"/>
      <c r="G69" s="130"/>
      <c r="H69" s="95"/>
      <c r="I69" s="95"/>
      <c r="J69" s="155"/>
      <c r="K69" s="158"/>
      <c r="L69" s="91"/>
      <c r="M69" s="91"/>
      <c r="N69" s="91"/>
      <c r="O69" s="91"/>
      <c r="P69" s="91"/>
      <c r="Q69" s="91"/>
      <c r="R69" s="93"/>
      <c r="S69" s="93"/>
      <c r="T69" s="93"/>
      <c r="U69" s="93"/>
      <c r="V69" s="93"/>
      <c r="W69" s="93"/>
      <c r="X69" s="93"/>
      <c r="Y69" s="91"/>
      <c r="Z69" s="91"/>
      <c r="AA69" s="91"/>
      <c r="AB69" s="91"/>
      <c r="AC69" s="91"/>
      <c r="AD69" s="91"/>
      <c r="AE69" s="93"/>
      <c r="AF69" s="129"/>
      <c r="AG69" s="93"/>
      <c r="AH69" s="93"/>
      <c r="AI69" s="129"/>
      <c r="AJ69" s="93"/>
      <c r="AK69" s="91"/>
      <c r="AL69" s="98"/>
    </row>
    <row r="70" spans="1:147" ht="24.9" customHeight="1" x14ac:dyDescent="0.3">
      <c r="A70" s="36">
        <v>20</v>
      </c>
      <c r="B70" s="29" t="s">
        <v>53</v>
      </c>
      <c r="C70" s="11" t="s">
        <v>105</v>
      </c>
      <c r="D70" s="159" t="s">
        <v>128</v>
      </c>
      <c r="E70" s="130">
        <v>9</v>
      </c>
      <c r="F70" s="130">
        <v>9</v>
      </c>
      <c r="G70" s="130"/>
      <c r="H70" s="94"/>
      <c r="I70" s="94"/>
      <c r="J70" s="154"/>
      <c r="K70" s="156"/>
      <c r="L70" s="90"/>
      <c r="M70" s="90"/>
      <c r="N70" s="90"/>
      <c r="O70" s="90"/>
      <c r="P70" s="90"/>
      <c r="Q70" s="90"/>
      <c r="R70" s="92"/>
      <c r="S70" s="92"/>
      <c r="T70" s="92"/>
      <c r="U70" s="92"/>
      <c r="V70" s="92"/>
      <c r="W70" s="92"/>
      <c r="X70" s="92"/>
      <c r="Y70" s="90"/>
      <c r="Z70" s="90"/>
      <c r="AA70" s="90"/>
      <c r="AB70" s="90"/>
      <c r="AC70" s="90"/>
      <c r="AD70" s="90"/>
      <c r="AE70" s="129">
        <v>9</v>
      </c>
      <c r="AF70" s="92"/>
      <c r="AG70" s="92"/>
      <c r="AH70" s="92"/>
      <c r="AI70" s="129">
        <v>2</v>
      </c>
      <c r="AJ70" s="92" t="s">
        <v>171</v>
      </c>
      <c r="AK70" s="90">
        <f>SUM(P70,W70,AC70,AI70)</f>
        <v>2</v>
      </c>
      <c r="AL70" s="96">
        <v>2</v>
      </c>
    </row>
    <row r="71" spans="1:147" ht="35.1" customHeight="1" x14ac:dyDescent="0.3">
      <c r="A71" s="36">
        <v>21</v>
      </c>
      <c r="B71" s="29" t="s">
        <v>54</v>
      </c>
      <c r="C71" s="3" t="s">
        <v>106</v>
      </c>
      <c r="D71" s="159"/>
      <c r="E71" s="130"/>
      <c r="F71" s="130"/>
      <c r="G71" s="130"/>
      <c r="H71" s="95"/>
      <c r="I71" s="95"/>
      <c r="J71" s="155"/>
      <c r="K71" s="158"/>
      <c r="L71" s="91"/>
      <c r="M71" s="91"/>
      <c r="N71" s="91"/>
      <c r="O71" s="91"/>
      <c r="P71" s="91"/>
      <c r="Q71" s="91"/>
      <c r="R71" s="93"/>
      <c r="S71" s="93"/>
      <c r="T71" s="93"/>
      <c r="U71" s="93"/>
      <c r="V71" s="93"/>
      <c r="W71" s="93"/>
      <c r="X71" s="93"/>
      <c r="Y71" s="91"/>
      <c r="Z71" s="91"/>
      <c r="AA71" s="91"/>
      <c r="AB71" s="91"/>
      <c r="AC71" s="91"/>
      <c r="AD71" s="91"/>
      <c r="AE71" s="129"/>
      <c r="AF71" s="93"/>
      <c r="AG71" s="93"/>
      <c r="AH71" s="93"/>
      <c r="AI71" s="129"/>
      <c r="AJ71" s="93"/>
      <c r="AK71" s="91"/>
      <c r="AL71" s="98"/>
    </row>
    <row r="72" spans="1:147" s="2" customFormat="1" ht="24.9" customHeight="1" x14ac:dyDescent="0.3">
      <c r="A72" s="36">
        <v>22</v>
      </c>
      <c r="B72" s="29" t="s">
        <v>55</v>
      </c>
      <c r="C72" s="32" t="s">
        <v>107</v>
      </c>
      <c r="D72" s="153" t="s">
        <v>152</v>
      </c>
      <c r="E72" s="130">
        <v>9</v>
      </c>
      <c r="F72" s="130"/>
      <c r="G72" s="130">
        <v>9</v>
      </c>
      <c r="H72" s="94"/>
      <c r="I72" s="94"/>
      <c r="J72" s="154"/>
      <c r="K72" s="156"/>
      <c r="L72" s="90"/>
      <c r="M72" s="90"/>
      <c r="N72" s="90"/>
      <c r="O72" s="90"/>
      <c r="P72" s="90"/>
      <c r="Q72" s="90"/>
      <c r="R72" s="92"/>
      <c r="S72" s="92"/>
      <c r="T72" s="92"/>
      <c r="U72" s="92"/>
      <c r="V72" s="92"/>
      <c r="W72" s="92"/>
      <c r="X72" s="92"/>
      <c r="Y72" s="90"/>
      <c r="Z72" s="90"/>
      <c r="AA72" s="90"/>
      <c r="AB72" s="90"/>
      <c r="AC72" s="90"/>
      <c r="AD72" s="90"/>
      <c r="AE72" s="92"/>
      <c r="AF72" s="129">
        <v>9</v>
      </c>
      <c r="AG72" s="92"/>
      <c r="AH72" s="92"/>
      <c r="AI72" s="129">
        <v>2</v>
      </c>
      <c r="AJ72" s="92" t="s">
        <v>152</v>
      </c>
      <c r="AK72" s="90">
        <f>SUM(P72,W72,AC72,AI72)</f>
        <v>2</v>
      </c>
      <c r="AL72" s="96"/>
    </row>
    <row r="73" spans="1:147" s="2" customFormat="1" ht="24.9" customHeight="1" x14ac:dyDescent="0.3">
      <c r="A73" s="36">
        <v>23</v>
      </c>
      <c r="B73" s="29" t="s">
        <v>56</v>
      </c>
      <c r="C73" s="11" t="s">
        <v>108</v>
      </c>
      <c r="D73" s="153"/>
      <c r="E73" s="130"/>
      <c r="F73" s="130"/>
      <c r="G73" s="130"/>
      <c r="H73" s="95"/>
      <c r="I73" s="95"/>
      <c r="J73" s="155"/>
      <c r="K73" s="158"/>
      <c r="L73" s="91"/>
      <c r="M73" s="91"/>
      <c r="N73" s="91"/>
      <c r="O73" s="91"/>
      <c r="P73" s="91"/>
      <c r="Q73" s="91"/>
      <c r="R73" s="93"/>
      <c r="S73" s="93"/>
      <c r="T73" s="93"/>
      <c r="U73" s="93"/>
      <c r="V73" s="93"/>
      <c r="W73" s="93"/>
      <c r="X73" s="93"/>
      <c r="Y73" s="91"/>
      <c r="Z73" s="91"/>
      <c r="AA73" s="91"/>
      <c r="AB73" s="91"/>
      <c r="AC73" s="91"/>
      <c r="AD73" s="91"/>
      <c r="AE73" s="93"/>
      <c r="AF73" s="129"/>
      <c r="AG73" s="93"/>
      <c r="AH73" s="93"/>
      <c r="AI73" s="129"/>
      <c r="AJ73" s="93"/>
      <c r="AK73" s="91"/>
      <c r="AL73" s="98"/>
    </row>
    <row r="74" spans="1:147" s="2" customFormat="1" ht="24.9" customHeight="1" x14ac:dyDescent="0.3">
      <c r="A74" s="36">
        <v>24</v>
      </c>
      <c r="B74" s="29" t="s">
        <v>57</v>
      </c>
      <c r="C74" s="3" t="s">
        <v>109</v>
      </c>
      <c r="D74" s="153" t="s">
        <v>152</v>
      </c>
      <c r="E74" s="130">
        <v>9</v>
      </c>
      <c r="F74" s="130">
        <v>9</v>
      </c>
      <c r="G74" s="130"/>
      <c r="H74" s="94"/>
      <c r="I74" s="94"/>
      <c r="J74" s="154"/>
      <c r="K74" s="156"/>
      <c r="L74" s="90"/>
      <c r="M74" s="90"/>
      <c r="N74" s="90"/>
      <c r="O74" s="90"/>
      <c r="P74" s="90"/>
      <c r="Q74" s="90"/>
      <c r="R74" s="92"/>
      <c r="S74" s="92"/>
      <c r="T74" s="92"/>
      <c r="U74" s="92"/>
      <c r="V74" s="92"/>
      <c r="W74" s="92"/>
      <c r="X74" s="92"/>
      <c r="Y74" s="90"/>
      <c r="Z74" s="90"/>
      <c r="AA74" s="90"/>
      <c r="AB74" s="90"/>
      <c r="AC74" s="90"/>
      <c r="AD74" s="90"/>
      <c r="AE74" s="129">
        <v>9</v>
      </c>
      <c r="AF74" s="92"/>
      <c r="AG74" s="92"/>
      <c r="AH74" s="92"/>
      <c r="AI74" s="129">
        <v>1</v>
      </c>
      <c r="AJ74" s="92" t="s">
        <v>152</v>
      </c>
      <c r="AK74" s="90">
        <f>SUM(P74,W74,AC74,AI74)</f>
        <v>1</v>
      </c>
      <c r="AL74" s="96"/>
    </row>
    <row r="75" spans="1:147" s="2" customFormat="1" ht="24.9" customHeight="1" x14ac:dyDescent="0.3">
      <c r="A75" s="36">
        <v>25</v>
      </c>
      <c r="B75" s="29" t="s">
        <v>58</v>
      </c>
      <c r="C75" s="3" t="s">
        <v>110</v>
      </c>
      <c r="D75" s="153"/>
      <c r="E75" s="130"/>
      <c r="F75" s="130"/>
      <c r="G75" s="130"/>
      <c r="H75" s="95"/>
      <c r="I75" s="95"/>
      <c r="J75" s="155"/>
      <c r="K75" s="158"/>
      <c r="L75" s="91"/>
      <c r="M75" s="91"/>
      <c r="N75" s="91"/>
      <c r="O75" s="91"/>
      <c r="P75" s="91"/>
      <c r="Q75" s="91"/>
      <c r="R75" s="93"/>
      <c r="S75" s="93"/>
      <c r="T75" s="93"/>
      <c r="U75" s="93"/>
      <c r="V75" s="93"/>
      <c r="W75" s="93"/>
      <c r="X75" s="93"/>
      <c r="Y75" s="91"/>
      <c r="Z75" s="91"/>
      <c r="AA75" s="91"/>
      <c r="AB75" s="91"/>
      <c r="AC75" s="91"/>
      <c r="AD75" s="91"/>
      <c r="AE75" s="129"/>
      <c r="AF75" s="93"/>
      <c r="AG75" s="93"/>
      <c r="AH75" s="93"/>
      <c r="AI75" s="129"/>
      <c r="AJ75" s="93"/>
      <c r="AK75" s="91"/>
      <c r="AL75" s="98"/>
    </row>
    <row r="76" spans="1:147" s="2" customFormat="1" ht="24.9" customHeight="1" x14ac:dyDescent="0.3">
      <c r="A76" s="35"/>
      <c r="B76" s="13"/>
      <c r="C76" s="16" t="s">
        <v>132</v>
      </c>
      <c r="D76" s="14"/>
      <c r="E76" s="17">
        <f t="shared" ref="E76:P76" si="8">SUM(E63:E75)</f>
        <v>54</v>
      </c>
      <c r="F76" s="17">
        <f t="shared" si="8"/>
        <v>18</v>
      </c>
      <c r="G76" s="17">
        <f t="shared" si="8"/>
        <v>27</v>
      </c>
      <c r="H76" s="17">
        <f t="shared" si="8"/>
        <v>9</v>
      </c>
      <c r="I76" s="17">
        <f t="shared" si="8"/>
        <v>0</v>
      </c>
      <c r="J76" s="17">
        <f t="shared" si="8"/>
        <v>0</v>
      </c>
      <c r="K76" s="17">
        <f t="shared" si="8"/>
        <v>0</v>
      </c>
      <c r="L76" s="17">
        <f t="shared" si="8"/>
        <v>0</v>
      </c>
      <c r="M76" s="17">
        <f t="shared" si="8"/>
        <v>0</v>
      </c>
      <c r="N76" s="17">
        <f t="shared" si="8"/>
        <v>0</v>
      </c>
      <c r="O76" s="17">
        <f t="shared" si="8"/>
        <v>0</v>
      </c>
      <c r="P76" s="17">
        <f t="shared" si="8"/>
        <v>0</v>
      </c>
      <c r="Q76" s="75"/>
      <c r="R76" s="17">
        <f t="shared" ref="R76:W76" si="9">SUM(R63:R75)</f>
        <v>0</v>
      </c>
      <c r="S76" s="17">
        <f t="shared" si="9"/>
        <v>0</v>
      </c>
      <c r="T76" s="17">
        <f t="shared" si="9"/>
        <v>0</v>
      </c>
      <c r="U76" s="17">
        <f t="shared" si="9"/>
        <v>0</v>
      </c>
      <c r="V76" s="17">
        <f t="shared" si="9"/>
        <v>0</v>
      </c>
      <c r="W76" s="17">
        <f t="shared" si="9"/>
        <v>0</v>
      </c>
      <c r="X76" s="75"/>
      <c r="Y76" s="17">
        <f>SUM(Y63:Y75)</f>
        <v>0</v>
      </c>
      <c r="Z76" s="17">
        <f>SUM(Z63:Z75)</f>
        <v>0</v>
      </c>
      <c r="AA76" s="17">
        <f>SUM(AA63:AA75)</f>
        <v>9</v>
      </c>
      <c r="AB76" s="17">
        <f>SUM(AB63:AB75)</f>
        <v>0</v>
      </c>
      <c r="AC76" s="17">
        <f>SUM(AC63:AC75)</f>
        <v>2</v>
      </c>
      <c r="AD76" s="75"/>
      <c r="AE76" s="17">
        <f>SUM(AE63:AE75)</f>
        <v>18</v>
      </c>
      <c r="AF76" s="17">
        <f>SUM(AF63:AF75)</f>
        <v>27</v>
      </c>
      <c r="AG76" s="17">
        <f>SUM(AG63:AG75)</f>
        <v>0</v>
      </c>
      <c r="AH76" s="17">
        <f>SUM(AH63:AH75)</f>
        <v>0</v>
      </c>
      <c r="AI76" s="17">
        <f>SUM(AI63:AI75)</f>
        <v>9</v>
      </c>
      <c r="AJ76" s="75"/>
      <c r="AK76" s="17">
        <f>SUM(AK63:AK75)</f>
        <v>11</v>
      </c>
      <c r="AL76" s="85">
        <f>SUM(AL63:AL75)</f>
        <v>4</v>
      </c>
    </row>
    <row r="77" spans="1:147" s="2" customFormat="1" ht="24.9" customHeight="1" x14ac:dyDescent="0.3">
      <c r="A77" s="35"/>
      <c r="B77" s="166" t="s">
        <v>133</v>
      </c>
      <c r="C77" s="167"/>
      <c r="D77" s="168"/>
      <c r="E77" s="17">
        <f t="shared" ref="E77:P77" si="10">E76+E61</f>
        <v>171</v>
      </c>
      <c r="F77" s="17">
        <f t="shared" si="10"/>
        <v>81</v>
      </c>
      <c r="G77" s="17">
        <f t="shared" si="10"/>
        <v>81</v>
      </c>
      <c r="H77" s="17">
        <f t="shared" si="10"/>
        <v>9</v>
      </c>
      <c r="I77" s="17">
        <f t="shared" si="10"/>
        <v>0</v>
      </c>
      <c r="J77" s="17">
        <f t="shared" si="10"/>
        <v>0</v>
      </c>
      <c r="K77" s="17">
        <f t="shared" si="10"/>
        <v>0</v>
      </c>
      <c r="L77" s="17">
        <f t="shared" si="10"/>
        <v>0</v>
      </c>
      <c r="M77" s="17">
        <f t="shared" si="10"/>
        <v>0</v>
      </c>
      <c r="N77" s="17">
        <f t="shared" si="10"/>
        <v>0</v>
      </c>
      <c r="O77" s="17">
        <f t="shared" si="10"/>
        <v>0</v>
      </c>
      <c r="P77" s="17">
        <f t="shared" si="10"/>
        <v>0</v>
      </c>
      <c r="Q77" s="75"/>
      <c r="R77" s="17">
        <f t="shared" ref="R77:W77" si="11">R76+R61</f>
        <v>18</v>
      </c>
      <c r="S77" s="17">
        <f t="shared" si="11"/>
        <v>18</v>
      </c>
      <c r="T77" s="17">
        <f t="shared" si="11"/>
        <v>0</v>
      </c>
      <c r="U77" s="17">
        <f t="shared" si="11"/>
        <v>0</v>
      </c>
      <c r="V77" s="17">
        <f t="shared" si="11"/>
        <v>0</v>
      </c>
      <c r="W77" s="17">
        <f t="shared" si="11"/>
        <v>7</v>
      </c>
      <c r="X77" s="75"/>
      <c r="Y77" s="17">
        <f>Y76+Y61</f>
        <v>9</v>
      </c>
      <c r="Z77" s="17">
        <f>Z76+Z61</f>
        <v>18</v>
      </c>
      <c r="AA77" s="17">
        <f>AA76+AA61</f>
        <v>9</v>
      </c>
      <c r="AB77" s="17">
        <f>AB76+AB61</f>
        <v>0</v>
      </c>
      <c r="AC77" s="17">
        <f>AC76+AC61</f>
        <v>7</v>
      </c>
      <c r="AD77" s="75"/>
      <c r="AE77" s="17">
        <f>AE76+AE61</f>
        <v>54</v>
      </c>
      <c r="AF77" s="17">
        <f>AF76+AF61</f>
        <v>45</v>
      </c>
      <c r="AG77" s="17">
        <f>AG76+AG61</f>
        <v>0</v>
      </c>
      <c r="AH77" s="17">
        <f>AH76+AH61</f>
        <v>0</v>
      </c>
      <c r="AI77" s="17">
        <f>AI76+AI61</f>
        <v>20</v>
      </c>
      <c r="AJ77" s="75"/>
      <c r="AK77" s="17">
        <f>AK76+AK61</f>
        <v>34</v>
      </c>
      <c r="AL77" s="85">
        <f>AL76+AL61</f>
        <v>27</v>
      </c>
    </row>
    <row r="78" spans="1:147" ht="24.75" customHeight="1" thickBot="1" x14ac:dyDescent="0.35">
      <c r="A78" s="38"/>
      <c r="B78" s="169" t="s">
        <v>174</v>
      </c>
      <c r="C78" s="169"/>
      <c r="D78" s="169"/>
      <c r="E78" s="41">
        <f t="shared" ref="E78:P78" si="12">E11+E21+E31+E61+E76</f>
        <v>657</v>
      </c>
      <c r="F78" s="41">
        <f t="shared" si="12"/>
        <v>279</v>
      </c>
      <c r="G78" s="41">
        <f t="shared" si="12"/>
        <v>177</v>
      </c>
      <c r="H78" s="41">
        <f t="shared" si="12"/>
        <v>57</v>
      </c>
      <c r="I78" s="41">
        <f t="shared" si="12"/>
        <v>108</v>
      </c>
      <c r="J78" s="41">
        <f t="shared" si="12"/>
        <v>36</v>
      </c>
      <c r="K78" s="41">
        <f t="shared" si="12"/>
        <v>108</v>
      </c>
      <c r="L78" s="41">
        <f t="shared" si="12"/>
        <v>48</v>
      </c>
      <c r="M78" s="41">
        <f t="shared" si="12"/>
        <v>0</v>
      </c>
      <c r="N78" s="41">
        <f t="shared" si="12"/>
        <v>24</v>
      </c>
      <c r="O78" s="41">
        <f t="shared" si="12"/>
        <v>18</v>
      </c>
      <c r="P78" s="41">
        <f t="shared" si="12"/>
        <v>30</v>
      </c>
      <c r="Q78" s="87"/>
      <c r="R78" s="41">
        <f t="shared" ref="R78:W78" si="13">R11+R21+R31+R61+R76</f>
        <v>54</v>
      </c>
      <c r="S78" s="41">
        <f t="shared" si="13"/>
        <v>42</v>
      </c>
      <c r="T78" s="41">
        <f t="shared" si="13"/>
        <v>36</v>
      </c>
      <c r="U78" s="41">
        <f t="shared" si="13"/>
        <v>24</v>
      </c>
      <c r="V78" s="41">
        <f t="shared" si="13"/>
        <v>18</v>
      </c>
      <c r="W78" s="41">
        <f t="shared" si="13"/>
        <v>30</v>
      </c>
      <c r="X78" s="87"/>
      <c r="Y78" s="41">
        <f>Y11+Y21+Y31+Y61+Y76</f>
        <v>63</v>
      </c>
      <c r="Z78" s="41">
        <f>Z11+Z21+Z31+Z61+Z76</f>
        <v>42</v>
      </c>
      <c r="AA78" s="41">
        <f>AA11+AA21+AA31+AA61+AA76</f>
        <v>21</v>
      </c>
      <c r="AB78" s="41">
        <f>AB11+AB21+AB31+AB61+AB76</f>
        <v>24</v>
      </c>
      <c r="AC78" s="41">
        <f>AC11+AC21+AC31+AC61+AC76</f>
        <v>30</v>
      </c>
      <c r="AD78" s="87"/>
      <c r="AE78" s="41">
        <f>AE11+AE21+AE31+AE61+AE76</f>
        <v>54</v>
      </c>
      <c r="AF78" s="41">
        <f>AF11+AF21+AF31+AF61+AF76</f>
        <v>45</v>
      </c>
      <c r="AG78" s="41">
        <f>AG11+AG21+AG31+AG61+AG76</f>
        <v>0</v>
      </c>
      <c r="AH78" s="41">
        <f>AH11+AH21+AH31+AH61+AH76</f>
        <v>36</v>
      </c>
      <c r="AI78" s="41">
        <f>AI11+AI21+AI31+AI61+AI76</f>
        <v>30</v>
      </c>
      <c r="AJ78" s="87"/>
      <c r="AK78" s="41">
        <f>AK11+AK21+AK31+AK61+AK76</f>
        <v>120</v>
      </c>
      <c r="AL78" s="89">
        <f>AL11+AL21+AL31+AL61+AL76</f>
        <v>77</v>
      </c>
    </row>
    <row r="79" spans="1:147" s="81" customFormat="1" ht="28.2" customHeight="1" x14ac:dyDescent="0.3">
      <c r="A79" s="79"/>
      <c r="B79" s="79" t="s">
        <v>176</v>
      </c>
      <c r="C79" s="79"/>
      <c r="D79" s="79"/>
      <c r="E79" s="54"/>
      <c r="F79" s="54"/>
      <c r="G79" s="54"/>
      <c r="H79" s="54"/>
      <c r="I79" s="54"/>
      <c r="J79" s="54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</row>
    <row r="80" spans="1:147" s="49" customFormat="1" ht="13.8" x14ac:dyDescent="0.3">
      <c r="A80" s="63"/>
      <c r="B80" s="63"/>
      <c r="C80" s="6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</row>
    <row r="81" spans="1:147" s="49" customFormat="1" ht="13.8" x14ac:dyDescent="0.3">
      <c r="A81" s="63"/>
      <c r="B81" s="63" t="s">
        <v>165</v>
      </c>
      <c r="C81" s="6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 t="s">
        <v>166</v>
      </c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</row>
    <row r="82" spans="1:147" s="49" customFormat="1" ht="13.8" x14ac:dyDescent="0.3">
      <c r="A82" s="63"/>
      <c r="B82" s="63" t="s">
        <v>167</v>
      </c>
      <c r="C82" s="6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 t="s">
        <v>168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</row>
    <row r="83" spans="1:147" s="49" customFormat="1" ht="13.8" x14ac:dyDescent="0.3">
      <c r="A83" s="63"/>
      <c r="B83" s="63"/>
      <c r="C83" s="63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 t="s">
        <v>169</v>
      </c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</row>
  </sheetData>
  <mergeCells count="309">
    <mergeCell ref="AK70:AK71"/>
    <mergeCell ref="AC70:AC71"/>
    <mergeCell ref="A34:J34"/>
    <mergeCell ref="AG65:AG66"/>
    <mergeCell ref="AH65:AH66"/>
    <mergeCell ref="AJ65:AJ66"/>
    <mergeCell ref="AK65:AK66"/>
    <mergeCell ref="AB67:AB69"/>
    <mergeCell ref="AD67:AD69"/>
    <mergeCell ref="AG67:AG69"/>
    <mergeCell ref="AH67:AH69"/>
    <mergeCell ref="AJ67:AJ69"/>
    <mergeCell ref="AK67:AK69"/>
    <mergeCell ref="AB65:AB66"/>
    <mergeCell ref="AD65:AD66"/>
    <mergeCell ref="AE67:AE69"/>
    <mergeCell ref="AJ48:AJ49"/>
    <mergeCell ref="AK46:AK49"/>
    <mergeCell ref="Q63:Q64"/>
    <mergeCell ref="AA63:AA64"/>
    <mergeCell ref="AB63:AB64"/>
    <mergeCell ref="X63:X64"/>
    <mergeCell ref="E65:E66"/>
    <mergeCell ref="G65:G66"/>
    <mergeCell ref="D74:D75"/>
    <mergeCell ref="E74:E75"/>
    <mergeCell ref="F74:F75"/>
    <mergeCell ref="G74:G75"/>
    <mergeCell ref="W70:W71"/>
    <mergeCell ref="AH72:AH73"/>
    <mergeCell ref="AK72:AK73"/>
    <mergeCell ref="AJ72:AJ73"/>
    <mergeCell ref="AB74:AB75"/>
    <mergeCell ref="AD74:AD75"/>
    <mergeCell ref="AG74:AG75"/>
    <mergeCell ref="AH74:AH75"/>
    <mergeCell ref="AJ74:AJ75"/>
    <mergeCell ref="AK74:AK75"/>
    <mergeCell ref="AI72:AI73"/>
    <mergeCell ref="AE74:AE75"/>
    <mergeCell ref="AF72:AF73"/>
    <mergeCell ref="AC72:AC73"/>
    <mergeCell ref="AE72:AE73"/>
    <mergeCell ref="AB72:AB73"/>
    <mergeCell ref="AH70:AH71"/>
    <mergeCell ref="AJ70:AJ71"/>
    <mergeCell ref="S74:S75"/>
    <mergeCell ref="S70:S71"/>
    <mergeCell ref="B77:D77"/>
    <mergeCell ref="B78:D78"/>
    <mergeCell ref="E72:E73"/>
    <mergeCell ref="F72:F73"/>
    <mergeCell ref="G72:G73"/>
    <mergeCell ref="D72:D73"/>
    <mergeCell ref="H74:H75"/>
    <mergeCell ref="AB70:AB71"/>
    <mergeCell ref="AD70:AD71"/>
    <mergeCell ref="J70:J71"/>
    <mergeCell ref="K70:K71"/>
    <mergeCell ref="L70:L71"/>
    <mergeCell ref="P70:P71"/>
    <mergeCell ref="H72:H73"/>
    <mergeCell ref="I72:I73"/>
    <mergeCell ref="J72:J73"/>
    <mergeCell ref="K72:K73"/>
    <mergeCell ref="D70:D71"/>
    <mergeCell ref="I74:I75"/>
    <mergeCell ref="J74:J75"/>
    <mergeCell ref="K74:K75"/>
    <mergeCell ref="L74:L75"/>
    <mergeCell ref="P74:P75"/>
    <mergeCell ref="R74:R75"/>
    <mergeCell ref="AJ63:AJ64"/>
    <mergeCell ref="AK63:AK64"/>
    <mergeCell ref="AH48:AH49"/>
    <mergeCell ref="Q48:Q49"/>
    <mergeCell ref="K47:Q47"/>
    <mergeCell ref="M48:M49"/>
    <mergeCell ref="N48:N49"/>
    <mergeCell ref="Z48:Z49"/>
    <mergeCell ref="AC48:AC49"/>
    <mergeCell ref="AE48:AE49"/>
    <mergeCell ref="AF48:AF49"/>
    <mergeCell ref="L48:L49"/>
    <mergeCell ref="P48:P49"/>
    <mergeCell ref="R48:R49"/>
    <mergeCell ref="S48:S49"/>
    <mergeCell ref="AI63:AI64"/>
    <mergeCell ref="AC63:AC64"/>
    <mergeCell ref="AI48:AI49"/>
    <mergeCell ref="W48:W49"/>
    <mergeCell ref="Y48:Y49"/>
    <mergeCell ref="AE63:AE64"/>
    <mergeCell ref="Z63:Z64"/>
    <mergeCell ref="R47:X47"/>
    <mergeCell ref="V63:V64"/>
    <mergeCell ref="AH63:AH64"/>
    <mergeCell ref="U63:U64"/>
    <mergeCell ref="T63:T64"/>
    <mergeCell ref="AG72:AG73"/>
    <mergeCell ref="AD72:AD73"/>
    <mergeCell ref="AG70:AG71"/>
    <mergeCell ref="AD63:AD64"/>
    <mergeCell ref="AG63:AG64"/>
    <mergeCell ref="H63:H64"/>
    <mergeCell ref="I63:I64"/>
    <mergeCell ref="M63:M64"/>
    <mergeCell ref="N63:N64"/>
    <mergeCell ref="O63:O64"/>
    <mergeCell ref="H70:H71"/>
    <mergeCell ref="AC67:AC69"/>
    <mergeCell ref="W67:W69"/>
    <mergeCell ref="P67:P69"/>
    <mergeCell ref="R67:R69"/>
    <mergeCell ref="S67:S69"/>
    <mergeCell ref="AA67:AA69"/>
    <mergeCell ref="X67:X69"/>
    <mergeCell ref="V67:V69"/>
    <mergeCell ref="U67:U69"/>
    <mergeCell ref="T67:T69"/>
    <mergeCell ref="E63:E64"/>
    <mergeCell ref="G63:G64"/>
    <mergeCell ref="K67:K69"/>
    <mergeCell ref="L67:L69"/>
    <mergeCell ref="D67:D69"/>
    <mergeCell ref="E67:E69"/>
    <mergeCell ref="F67:F69"/>
    <mergeCell ref="G67:G69"/>
    <mergeCell ref="M65:M66"/>
    <mergeCell ref="D65:D66"/>
    <mergeCell ref="F65:F66"/>
    <mergeCell ref="F63:F64"/>
    <mergeCell ref="H65:H66"/>
    <mergeCell ref="I65:I66"/>
    <mergeCell ref="J65:J66"/>
    <mergeCell ref="K65:K66"/>
    <mergeCell ref="L65:L66"/>
    <mergeCell ref="M67:M69"/>
    <mergeCell ref="H67:H69"/>
    <mergeCell ref="I67:I69"/>
    <mergeCell ref="J67:J69"/>
    <mergeCell ref="E48:E49"/>
    <mergeCell ref="F48:F49"/>
    <mergeCell ref="G48:G49"/>
    <mergeCell ref="H48:H49"/>
    <mergeCell ref="I48:I49"/>
    <mergeCell ref="J48:J49"/>
    <mergeCell ref="K48:K49"/>
    <mergeCell ref="K63:K64"/>
    <mergeCell ref="L63:L64"/>
    <mergeCell ref="B50:AL50"/>
    <mergeCell ref="B62:AL62"/>
    <mergeCell ref="O48:O49"/>
    <mergeCell ref="X48:X49"/>
    <mergeCell ref="T48:T49"/>
    <mergeCell ref="U48:U49"/>
    <mergeCell ref="V48:V49"/>
    <mergeCell ref="AD48:AD49"/>
    <mergeCell ref="AA48:AA49"/>
    <mergeCell ref="AB48:AB49"/>
    <mergeCell ref="AG48:AG49"/>
    <mergeCell ref="D63:D64"/>
    <mergeCell ref="W63:W64"/>
    <mergeCell ref="Y63:Y64"/>
    <mergeCell ref="J63:J64"/>
    <mergeCell ref="E46:J47"/>
    <mergeCell ref="B4:B7"/>
    <mergeCell ref="C4:C7"/>
    <mergeCell ref="D4:D7"/>
    <mergeCell ref="E6:E7"/>
    <mergeCell ref="K6:K7"/>
    <mergeCell ref="B12:AL12"/>
    <mergeCell ref="B22:AL22"/>
    <mergeCell ref="B8:AL8"/>
    <mergeCell ref="AJ6:AJ7"/>
    <mergeCell ref="Y4:AJ4"/>
    <mergeCell ref="AK4:AK7"/>
    <mergeCell ref="Y47:AD47"/>
    <mergeCell ref="Y46:AJ46"/>
    <mergeCell ref="AE47:AJ47"/>
    <mergeCell ref="R5:X5"/>
    <mergeCell ref="K4:X4"/>
    <mergeCell ref="AA6:AA7"/>
    <mergeCell ref="M6:M7"/>
    <mergeCell ref="K5:Q5"/>
    <mergeCell ref="Q6:Q7"/>
    <mergeCell ref="T6:T7"/>
    <mergeCell ref="U6:U7"/>
    <mergeCell ref="A46:A49"/>
    <mergeCell ref="B46:B49"/>
    <mergeCell ref="C46:C49"/>
    <mergeCell ref="D46:D49"/>
    <mergeCell ref="F6:F7"/>
    <mergeCell ref="W6:W7"/>
    <mergeCell ref="Z6:Z7"/>
    <mergeCell ref="AE6:AE7"/>
    <mergeCell ref="AI74:AI75"/>
    <mergeCell ref="AF65:AF66"/>
    <mergeCell ref="AF67:AF69"/>
    <mergeCell ref="AI67:AI69"/>
    <mergeCell ref="AE70:AE71"/>
    <mergeCell ref="AI70:AI71"/>
    <mergeCell ref="E70:E71"/>
    <mergeCell ref="F70:F71"/>
    <mergeCell ref="G70:G71"/>
    <mergeCell ref="R65:R66"/>
    <mergeCell ref="S65:S66"/>
    <mergeCell ref="B32:C32"/>
    <mergeCell ref="P63:P64"/>
    <mergeCell ref="R63:R64"/>
    <mergeCell ref="S63:S64"/>
    <mergeCell ref="K46:X46"/>
    <mergeCell ref="A4:A7"/>
    <mergeCell ref="E4:J5"/>
    <mergeCell ref="H6:H7"/>
    <mergeCell ref="I6:I7"/>
    <mergeCell ref="AC6:AC7"/>
    <mergeCell ref="AI6:AI7"/>
    <mergeCell ref="R6:R7"/>
    <mergeCell ref="P6:P7"/>
    <mergeCell ref="Y6:Y7"/>
    <mergeCell ref="AF6:AF7"/>
    <mergeCell ref="S6:S7"/>
    <mergeCell ref="J6:J7"/>
    <mergeCell ref="G6:G7"/>
    <mergeCell ref="L6:L7"/>
    <mergeCell ref="AB6:AB7"/>
    <mergeCell ref="AD6:AD7"/>
    <mergeCell ref="AG6:AG7"/>
    <mergeCell ref="AH6:AH7"/>
    <mergeCell ref="Y5:AD5"/>
    <mergeCell ref="AE5:AJ5"/>
    <mergeCell ref="N6:N7"/>
    <mergeCell ref="O6:O7"/>
    <mergeCell ref="V6:V7"/>
    <mergeCell ref="X6:X7"/>
    <mergeCell ref="Q67:Q69"/>
    <mergeCell ref="P65:P66"/>
    <mergeCell ref="Y67:Y69"/>
    <mergeCell ref="Z67:Z69"/>
    <mergeCell ref="AA65:AA66"/>
    <mergeCell ref="O65:O66"/>
    <mergeCell ref="N67:N69"/>
    <mergeCell ref="O67:O69"/>
    <mergeCell ref="W65:W66"/>
    <mergeCell ref="Y65:Y66"/>
    <mergeCell ref="Q65:Q66"/>
    <mergeCell ref="X65:X66"/>
    <mergeCell ref="N65:N66"/>
    <mergeCell ref="AL67:AL69"/>
    <mergeCell ref="AL70:AL71"/>
    <mergeCell ref="AL72:AL73"/>
    <mergeCell ref="AL74:AL75"/>
    <mergeCell ref="AL4:AL7"/>
    <mergeCell ref="R70:R71"/>
    <mergeCell ref="W74:W75"/>
    <mergeCell ref="Y74:Y75"/>
    <mergeCell ref="Z74:Z75"/>
    <mergeCell ref="AC74:AC75"/>
    <mergeCell ref="AF74:AF75"/>
    <mergeCell ref="AF70:AF71"/>
    <mergeCell ref="AL46:AL49"/>
    <mergeCell ref="AL63:AL64"/>
    <mergeCell ref="AL65:AL66"/>
    <mergeCell ref="AI65:AI66"/>
    <mergeCell ref="Z65:Z66"/>
    <mergeCell ref="AC65:AC66"/>
    <mergeCell ref="AF63:AF64"/>
    <mergeCell ref="AE65:AE66"/>
    <mergeCell ref="T65:T66"/>
    <mergeCell ref="U65:U66"/>
    <mergeCell ref="V65:V66"/>
    <mergeCell ref="AA70:AA71"/>
    <mergeCell ref="I70:I71"/>
    <mergeCell ref="X70:X71"/>
    <mergeCell ref="V70:V71"/>
    <mergeCell ref="Y70:Y71"/>
    <mergeCell ref="O74:O75"/>
    <mergeCell ref="N74:N75"/>
    <mergeCell ref="M74:M75"/>
    <mergeCell ref="M70:M71"/>
    <mergeCell ref="M72:M73"/>
    <mergeCell ref="N72:N73"/>
    <mergeCell ref="Q72:Q73"/>
    <mergeCell ref="O72:O73"/>
    <mergeCell ref="L72:L73"/>
    <mergeCell ref="P72:P73"/>
    <mergeCell ref="Q74:Q75"/>
    <mergeCell ref="W72:W73"/>
    <mergeCell ref="Y72:Y73"/>
    <mergeCell ref="R72:R73"/>
    <mergeCell ref="S72:S73"/>
    <mergeCell ref="Q70:Q71"/>
    <mergeCell ref="O70:O71"/>
    <mergeCell ref="N70:N71"/>
    <mergeCell ref="Z70:Z71"/>
    <mergeCell ref="T72:T73"/>
    <mergeCell ref="U72:U73"/>
    <mergeCell ref="V72:V73"/>
    <mergeCell ref="X72:X73"/>
    <mergeCell ref="AA72:AA73"/>
    <mergeCell ref="U70:U71"/>
    <mergeCell ref="T70:T71"/>
    <mergeCell ref="AA74:AA75"/>
    <mergeCell ref="X74:X75"/>
    <mergeCell ref="V74:V75"/>
    <mergeCell ref="U74:U75"/>
    <mergeCell ref="T74:T75"/>
    <mergeCell ref="Z72:Z73"/>
  </mergeCells>
  <phoneticPr fontId="0" type="noConversion"/>
  <printOptions horizontalCentered="1"/>
  <pageMargins left="0.19685039370078741" right="0" top="0.35433070866141736" bottom="0.35433070866141736" header="0" footer="0"/>
  <pageSetup paperSize="9" scale="49" fitToHeight="2" pageOrder="overThenDown" orientation="landscape" horizontalDpi="300" verticalDpi="300" r:id="rId1"/>
  <rowBreaks count="1" manualBreakCount="1">
    <brk id="41" max="16383" man="1"/>
  </rowBreaks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82"/>
  <sheetViews>
    <sheetView tabSelected="1" view="pageBreakPreview" topLeftCell="A19" zoomScale="80" zoomScaleNormal="80" zoomScaleSheetLayoutView="80" workbookViewId="0">
      <selection activeCell="A17" sqref="A17:XFD17"/>
    </sheetView>
  </sheetViews>
  <sheetFormatPr defaultColWidth="8.88671875" defaultRowHeight="15.6" x14ac:dyDescent="0.3"/>
  <cols>
    <col min="1" max="1" width="5.109375" style="1" customWidth="1"/>
    <col min="2" max="2" width="19" style="1" customWidth="1"/>
    <col min="3" max="3" width="42.6640625" style="1" customWidth="1"/>
    <col min="4" max="5" width="6.5546875" style="1" customWidth="1"/>
    <col min="6" max="37" width="5.33203125" style="1" customWidth="1"/>
    <col min="38" max="45" width="7.6640625" style="1" customWidth="1"/>
    <col min="46" max="16384" width="8.88671875" style="1"/>
  </cols>
  <sheetData>
    <row r="1" spans="1:180" s="56" customFormat="1" ht="20.100000000000001" customHeight="1" thickTop="1" x14ac:dyDescent="0.3">
      <c r="A1" s="51" t="s">
        <v>157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4"/>
      <c r="FX1" s="55"/>
    </row>
    <row r="2" spans="1:180" s="56" customFormat="1" ht="20.100000000000001" customHeight="1" x14ac:dyDescent="0.3">
      <c r="A2" s="57" t="s">
        <v>173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9"/>
      <c r="BO2" s="54"/>
      <c r="BP2" s="54"/>
      <c r="BQ2" s="54"/>
      <c r="BR2" s="54"/>
      <c r="BS2" s="59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5"/>
    </row>
    <row r="3" spans="1:180" s="56" customFormat="1" ht="20.100000000000001" customHeight="1" x14ac:dyDescent="0.3">
      <c r="A3" s="57" t="s">
        <v>158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5"/>
    </row>
    <row r="4" spans="1:180" s="2" customFormat="1" ht="24.9" customHeight="1" x14ac:dyDescent="0.3">
      <c r="A4" s="128" t="s">
        <v>138</v>
      </c>
      <c r="B4" s="126" t="s">
        <v>8</v>
      </c>
      <c r="C4" s="128" t="s">
        <v>0</v>
      </c>
      <c r="D4" s="126" t="s">
        <v>1</v>
      </c>
      <c r="E4" s="128" t="s">
        <v>2</v>
      </c>
      <c r="F4" s="128"/>
      <c r="G4" s="128"/>
      <c r="H4" s="128"/>
      <c r="I4" s="128"/>
      <c r="J4" s="128"/>
      <c r="K4" s="205" t="s">
        <v>10</v>
      </c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 t="s">
        <v>11</v>
      </c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176" t="s">
        <v>164</v>
      </c>
      <c r="AL4" s="176" t="s">
        <v>163</v>
      </c>
    </row>
    <row r="5" spans="1:180" s="2" customFormat="1" ht="24.9" customHeight="1" x14ac:dyDescent="0.3">
      <c r="A5" s="128"/>
      <c r="B5" s="126"/>
      <c r="C5" s="128"/>
      <c r="D5" s="126"/>
      <c r="E5" s="128"/>
      <c r="F5" s="128"/>
      <c r="G5" s="128"/>
      <c r="H5" s="128"/>
      <c r="I5" s="128"/>
      <c r="J5" s="128"/>
      <c r="K5" s="205" t="s">
        <v>139</v>
      </c>
      <c r="L5" s="205"/>
      <c r="M5" s="205"/>
      <c r="N5" s="205"/>
      <c r="O5" s="205"/>
      <c r="P5" s="205"/>
      <c r="Q5" s="205"/>
      <c r="R5" s="128" t="s">
        <v>140</v>
      </c>
      <c r="S5" s="128"/>
      <c r="T5" s="128"/>
      <c r="U5" s="128"/>
      <c r="V5" s="128"/>
      <c r="W5" s="128"/>
      <c r="X5" s="128"/>
      <c r="Y5" s="205" t="s">
        <v>141</v>
      </c>
      <c r="Z5" s="205"/>
      <c r="AA5" s="205"/>
      <c r="AB5" s="205"/>
      <c r="AC5" s="205"/>
      <c r="AD5" s="205"/>
      <c r="AE5" s="128" t="s">
        <v>142</v>
      </c>
      <c r="AF5" s="128"/>
      <c r="AG5" s="128"/>
      <c r="AH5" s="128"/>
      <c r="AI5" s="128"/>
      <c r="AJ5" s="128"/>
      <c r="AK5" s="145"/>
      <c r="AL5" s="145"/>
    </row>
    <row r="6" spans="1:180" s="2" customFormat="1" ht="20.100000000000001" customHeight="1" x14ac:dyDescent="0.3">
      <c r="A6" s="128"/>
      <c r="B6" s="126"/>
      <c r="C6" s="128"/>
      <c r="D6" s="126"/>
      <c r="E6" s="113" t="s">
        <v>3</v>
      </c>
      <c r="F6" s="113" t="s">
        <v>4</v>
      </c>
      <c r="G6" s="112" t="s">
        <v>159</v>
      </c>
      <c r="H6" s="112" t="s">
        <v>160</v>
      </c>
      <c r="I6" s="112" t="s">
        <v>161</v>
      </c>
      <c r="J6" s="114" t="s">
        <v>162</v>
      </c>
      <c r="K6" s="113" t="s">
        <v>4</v>
      </c>
      <c r="L6" s="112" t="s">
        <v>159</v>
      </c>
      <c r="M6" s="112" t="s">
        <v>160</v>
      </c>
      <c r="N6" s="112" t="s">
        <v>161</v>
      </c>
      <c r="O6" s="114" t="s">
        <v>162</v>
      </c>
      <c r="P6" s="113" t="s">
        <v>9</v>
      </c>
      <c r="Q6" s="113" t="s">
        <v>1</v>
      </c>
      <c r="R6" s="113" t="s">
        <v>4</v>
      </c>
      <c r="S6" s="112" t="s">
        <v>159</v>
      </c>
      <c r="T6" s="112" t="s">
        <v>160</v>
      </c>
      <c r="U6" s="112" t="s">
        <v>161</v>
      </c>
      <c r="V6" s="114" t="s">
        <v>162</v>
      </c>
      <c r="W6" s="113" t="s">
        <v>9</v>
      </c>
      <c r="X6" s="113" t="s">
        <v>1</v>
      </c>
      <c r="Y6" s="113" t="s">
        <v>4</v>
      </c>
      <c r="Z6" s="112" t="s">
        <v>159</v>
      </c>
      <c r="AA6" s="112" t="s">
        <v>160</v>
      </c>
      <c r="AB6" s="112" t="s">
        <v>161</v>
      </c>
      <c r="AC6" s="113" t="s">
        <v>9</v>
      </c>
      <c r="AD6" s="113" t="s">
        <v>1</v>
      </c>
      <c r="AE6" s="113" t="s">
        <v>4</v>
      </c>
      <c r="AF6" s="112" t="s">
        <v>159</v>
      </c>
      <c r="AG6" s="112" t="s">
        <v>160</v>
      </c>
      <c r="AH6" s="112" t="s">
        <v>161</v>
      </c>
      <c r="AI6" s="113" t="s">
        <v>9</v>
      </c>
      <c r="AJ6" s="113" t="s">
        <v>1</v>
      </c>
      <c r="AK6" s="145"/>
      <c r="AL6" s="145"/>
    </row>
    <row r="7" spans="1:180" s="2" customFormat="1" ht="98.1" customHeight="1" x14ac:dyDescent="0.3">
      <c r="A7" s="128"/>
      <c r="B7" s="126"/>
      <c r="C7" s="128"/>
      <c r="D7" s="126"/>
      <c r="E7" s="113"/>
      <c r="F7" s="113"/>
      <c r="G7" s="112"/>
      <c r="H7" s="112"/>
      <c r="I7" s="112"/>
      <c r="J7" s="114"/>
      <c r="K7" s="113"/>
      <c r="L7" s="112"/>
      <c r="M7" s="112"/>
      <c r="N7" s="112"/>
      <c r="O7" s="114"/>
      <c r="P7" s="113"/>
      <c r="Q7" s="113"/>
      <c r="R7" s="113"/>
      <c r="S7" s="112"/>
      <c r="T7" s="112"/>
      <c r="U7" s="112"/>
      <c r="V7" s="114"/>
      <c r="W7" s="113"/>
      <c r="X7" s="113"/>
      <c r="Y7" s="113"/>
      <c r="Z7" s="112"/>
      <c r="AA7" s="112"/>
      <c r="AB7" s="112"/>
      <c r="AC7" s="113"/>
      <c r="AD7" s="113"/>
      <c r="AE7" s="113"/>
      <c r="AF7" s="112"/>
      <c r="AG7" s="112"/>
      <c r="AH7" s="112"/>
      <c r="AI7" s="113"/>
      <c r="AJ7" s="113"/>
      <c r="AK7" s="146"/>
      <c r="AL7" s="146"/>
    </row>
    <row r="8" spans="1:180" s="2" customFormat="1" ht="19.95" customHeight="1" x14ac:dyDescent="0.3">
      <c r="A8" s="14"/>
      <c r="B8" s="138" t="s">
        <v>143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84"/>
    </row>
    <row r="9" spans="1:180" s="2" customFormat="1" ht="35.1" customHeight="1" x14ac:dyDescent="0.3">
      <c r="A9" s="6">
        <v>1</v>
      </c>
      <c r="B9" s="7" t="s">
        <v>12</v>
      </c>
      <c r="C9" s="8" t="s">
        <v>5</v>
      </c>
      <c r="D9" s="6" t="s">
        <v>151</v>
      </c>
      <c r="E9" s="65">
        <v>18</v>
      </c>
      <c r="F9" s="65">
        <v>18</v>
      </c>
      <c r="G9" s="65"/>
      <c r="H9" s="14"/>
      <c r="I9" s="14"/>
      <c r="J9" s="14"/>
      <c r="K9" s="8"/>
      <c r="L9" s="6"/>
      <c r="M9" s="6"/>
      <c r="N9" s="6"/>
      <c r="O9" s="6"/>
      <c r="P9" s="6"/>
      <c r="Q9" s="6"/>
      <c r="R9" s="14"/>
      <c r="S9" s="14"/>
      <c r="T9" s="14"/>
      <c r="U9" s="14"/>
      <c r="V9" s="14"/>
      <c r="W9" s="14"/>
      <c r="X9" s="14"/>
      <c r="Y9" s="6">
        <v>18</v>
      </c>
      <c r="Z9" s="6"/>
      <c r="AA9" s="6"/>
      <c r="AB9" s="6"/>
      <c r="AC9" s="6">
        <v>2</v>
      </c>
      <c r="AD9" s="6" t="s">
        <v>151</v>
      </c>
      <c r="AE9" s="14"/>
      <c r="AF9" s="14"/>
      <c r="AG9" s="76"/>
      <c r="AH9" s="76"/>
      <c r="AI9" s="76"/>
      <c r="AJ9" s="76"/>
      <c r="AK9" s="33">
        <f>SUM(P9,W9,AC9,AI9)</f>
        <v>2</v>
      </c>
      <c r="AL9" s="6"/>
    </row>
    <row r="10" spans="1:180" s="2" customFormat="1" ht="24.9" customHeight="1" x14ac:dyDescent="0.3">
      <c r="A10" s="6">
        <v>2</v>
      </c>
      <c r="B10" s="7" t="s">
        <v>13</v>
      </c>
      <c r="C10" s="5" t="s">
        <v>14</v>
      </c>
      <c r="D10" s="6" t="s">
        <v>152</v>
      </c>
      <c r="E10" s="65">
        <v>36</v>
      </c>
      <c r="F10" s="65"/>
      <c r="G10" s="65"/>
      <c r="H10" s="14"/>
      <c r="I10" s="14"/>
      <c r="J10" s="14">
        <v>36</v>
      </c>
      <c r="K10" s="8"/>
      <c r="L10" s="6"/>
      <c r="M10" s="6"/>
      <c r="N10" s="6"/>
      <c r="O10" s="6">
        <v>18</v>
      </c>
      <c r="P10" s="6">
        <v>2</v>
      </c>
      <c r="Q10" s="6" t="s">
        <v>152</v>
      </c>
      <c r="R10" s="14"/>
      <c r="S10" s="14"/>
      <c r="T10" s="14"/>
      <c r="U10" s="14"/>
      <c r="V10" s="14">
        <v>18</v>
      </c>
      <c r="W10" s="14">
        <v>2</v>
      </c>
      <c r="X10" s="14" t="s">
        <v>152</v>
      </c>
      <c r="Y10" s="6"/>
      <c r="Z10" s="6"/>
      <c r="AA10" s="6"/>
      <c r="AB10" s="6"/>
      <c r="AC10" s="6"/>
      <c r="AD10" s="6"/>
      <c r="AE10" s="14"/>
      <c r="AF10" s="14"/>
      <c r="AG10" s="14"/>
      <c r="AH10" s="14"/>
      <c r="AI10" s="14"/>
      <c r="AJ10" s="14"/>
      <c r="AK10" s="6">
        <f>SUM(P10,W10,AC10,AI10)</f>
        <v>4</v>
      </c>
      <c r="AL10" s="6"/>
    </row>
    <row r="11" spans="1:180" s="2" customFormat="1" ht="19.95" customHeight="1" x14ac:dyDescent="0.3">
      <c r="A11" s="14"/>
      <c r="B11" s="13"/>
      <c r="C11" s="16" t="s">
        <v>134</v>
      </c>
      <c r="D11" s="14"/>
      <c r="E11" s="17">
        <f t="shared" ref="E11:AL11" si="0">SUM(E9:E10)</f>
        <v>54</v>
      </c>
      <c r="F11" s="17">
        <f t="shared" si="0"/>
        <v>18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36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18</v>
      </c>
      <c r="P11" s="17">
        <f t="shared" si="0"/>
        <v>2</v>
      </c>
      <c r="Q11" s="75"/>
      <c r="R11" s="17">
        <f t="shared" si="0"/>
        <v>0</v>
      </c>
      <c r="S11" s="17">
        <f t="shared" si="0"/>
        <v>0</v>
      </c>
      <c r="T11" s="17">
        <f t="shared" si="0"/>
        <v>0</v>
      </c>
      <c r="U11" s="17">
        <f t="shared" si="0"/>
        <v>0</v>
      </c>
      <c r="V11" s="17">
        <f t="shared" si="0"/>
        <v>18</v>
      </c>
      <c r="W11" s="17">
        <f t="shared" si="0"/>
        <v>2</v>
      </c>
      <c r="X11" s="75"/>
      <c r="Y11" s="17">
        <f t="shared" si="0"/>
        <v>18</v>
      </c>
      <c r="Z11" s="17">
        <f t="shared" si="0"/>
        <v>0</v>
      </c>
      <c r="AA11" s="17">
        <f t="shared" si="0"/>
        <v>0</v>
      </c>
      <c r="AB11" s="17">
        <f t="shared" si="0"/>
        <v>0</v>
      </c>
      <c r="AC11" s="17">
        <f t="shared" si="0"/>
        <v>2</v>
      </c>
      <c r="AD11" s="75"/>
      <c r="AE11" s="17">
        <f t="shared" si="0"/>
        <v>0</v>
      </c>
      <c r="AF11" s="17">
        <f t="shared" si="0"/>
        <v>0</v>
      </c>
      <c r="AG11" s="17">
        <f t="shared" si="0"/>
        <v>0</v>
      </c>
      <c r="AH11" s="17">
        <f t="shared" si="0"/>
        <v>0</v>
      </c>
      <c r="AI11" s="17">
        <f t="shared" si="0"/>
        <v>0</v>
      </c>
      <c r="AJ11" s="75"/>
      <c r="AK11" s="64">
        <f>SUM(P11,W11,AC11,AI11)</f>
        <v>6</v>
      </c>
      <c r="AL11" s="17">
        <f t="shared" si="0"/>
        <v>0</v>
      </c>
    </row>
    <row r="12" spans="1:180" s="2" customFormat="1" ht="19.95" customHeight="1" x14ac:dyDescent="0.3">
      <c r="A12" s="14"/>
      <c r="B12" s="185" t="s">
        <v>144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180" s="2" customFormat="1" ht="24.9" customHeight="1" x14ac:dyDescent="0.3">
      <c r="A13" s="6">
        <v>3</v>
      </c>
      <c r="B13" s="7" t="s">
        <v>15</v>
      </c>
      <c r="C13" s="5" t="s">
        <v>16</v>
      </c>
      <c r="D13" s="6" t="s">
        <v>7</v>
      </c>
      <c r="E13" s="65">
        <v>24</v>
      </c>
      <c r="F13" s="65">
        <v>24</v>
      </c>
      <c r="G13" s="65"/>
      <c r="H13" s="65"/>
      <c r="I13" s="65"/>
      <c r="J13" s="14"/>
      <c r="K13" s="9">
        <v>24</v>
      </c>
      <c r="L13" s="10"/>
      <c r="M13" s="10"/>
      <c r="N13" s="10"/>
      <c r="O13" s="10"/>
      <c r="P13" s="10">
        <v>4</v>
      </c>
      <c r="Q13" s="10" t="s">
        <v>171</v>
      </c>
      <c r="R13" s="19"/>
      <c r="S13" s="19"/>
      <c r="T13" s="19"/>
      <c r="U13" s="19"/>
      <c r="V13" s="19"/>
      <c r="W13" s="19"/>
      <c r="X13" s="19"/>
      <c r="Y13" s="10"/>
      <c r="Z13" s="10"/>
      <c r="AA13" s="10"/>
      <c r="AB13" s="10"/>
      <c r="AC13" s="10"/>
      <c r="AD13" s="10"/>
      <c r="AE13" s="19"/>
      <c r="AF13" s="14"/>
      <c r="AG13" s="14"/>
      <c r="AH13" s="14"/>
      <c r="AI13" s="14"/>
      <c r="AJ13" s="14"/>
      <c r="AK13" s="6">
        <f t="shared" ref="AK13:AK20" si="1">SUM(P13,W13,AC13,AI13)</f>
        <v>4</v>
      </c>
      <c r="AL13" s="6">
        <v>4</v>
      </c>
    </row>
    <row r="14" spans="1:180" s="2" customFormat="1" ht="24.9" customHeight="1" x14ac:dyDescent="0.3">
      <c r="A14" s="6">
        <v>4</v>
      </c>
      <c r="B14" s="7" t="s">
        <v>17</v>
      </c>
      <c r="C14" s="5" t="s">
        <v>18</v>
      </c>
      <c r="D14" s="6" t="s">
        <v>6</v>
      </c>
      <c r="E14" s="65">
        <v>24</v>
      </c>
      <c r="F14" s="65">
        <v>12</v>
      </c>
      <c r="G14" s="65">
        <v>12</v>
      </c>
      <c r="H14" s="65"/>
      <c r="I14" s="65"/>
      <c r="J14" s="14"/>
      <c r="K14" s="9"/>
      <c r="L14" s="10"/>
      <c r="M14" s="10"/>
      <c r="N14" s="10"/>
      <c r="O14" s="10"/>
      <c r="P14" s="10"/>
      <c r="Q14" s="10"/>
      <c r="R14" s="19">
        <v>12</v>
      </c>
      <c r="S14" s="19">
        <v>12</v>
      </c>
      <c r="T14" s="19"/>
      <c r="U14" s="19"/>
      <c r="V14" s="19"/>
      <c r="W14" s="19">
        <v>4</v>
      </c>
      <c r="X14" s="19" t="s">
        <v>171</v>
      </c>
      <c r="Y14" s="10"/>
      <c r="Z14" s="10"/>
      <c r="AA14" s="10"/>
      <c r="AB14" s="10"/>
      <c r="AC14" s="10"/>
      <c r="AD14" s="10"/>
      <c r="AE14" s="19"/>
      <c r="AF14" s="14"/>
      <c r="AG14" s="14"/>
      <c r="AH14" s="14"/>
      <c r="AI14" s="14"/>
      <c r="AJ14" s="14"/>
      <c r="AK14" s="6">
        <f t="shared" si="1"/>
        <v>4</v>
      </c>
      <c r="AL14" s="6">
        <v>4</v>
      </c>
    </row>
    <row r="15" spans="1:180" s="2" customFormat="1" ht="35.1" customHeight="1" x14ac:dyDescent="0.3">
      <c r="A15" s="6">
        <v>5</v>
      </c>
      <c r="B15" s="7" t="s">
        <v>19</v>
      </c>
      <c r="C15" s="8" t="s">
        <v>20</v>
      </c>
      <c r="D15" s="6" t="s">
        <v>137</v>
      </c>
      <c r="E15" s="65">
        <v>24</v>
      </c>
      <c r="F15" s="65">
        <v>12</v>
      </c>
      <c r="G15" s="65">
        <v>12</v>
      </c>
      <c r="H15" s="65"/>
      <c r="I15" s="65"/>
      <c r="J15" s="14"/>
      <c r="K15" s="9"/>
      <c r="L15" s="10"/>
      <c r="M15" s="10"/>
      <c r="N15" s="10"/>
      <c r="O15" s="10"/>
      <c r="P15" s="10"/>
      <c r="Q15" s="10"/>
      <c r="R15" s="19"/>
      <c r="S15" s="19"/>
      <c r="T15" s="19"/>
      <c r="U15" s="19"/>
      <c r="V15" s="19"/>
      <c r="W15" s="19"/>
      <c r="X15" s="19"/>
      <c r="Y15" s="10">
        <v>12</v>
      </c>
      <c r="Z15" s="10">
        <v>12</v>
      </c>
      <c r="AA15" s="10"/>
      <c r="AB15" s="10"/>
      <c r="AC15" s="10">
        <v>4</v>
      </c>
      <c r="AD15" s="10" t="s">
        <v>171</v>
      </c>
      <c r="AE15" s="77"/>
      <c r="AF15" s="13"/>
      <c r="AG15" s="13"/>
      <c r="AH15" s="13"/>
      <c r="AI15" s="13"/>
      <c r="AJ15" s="13"/>
      <c r="AK15" s="6">
        <f t="shared" si="1"/>
        <v>4</v>
      </c>
      <c r="AL15" s="6">
        <v>4</v>
      </c>
    </row>
    <row r="16" spans="1:180" s="2" customFormat="1" ht="24.9" customHeight="1" x14ac:dyDescent="0.3">
      <c r="A16" s="6">
        <v>6</v>
      </c>
      <c r="B16" s="7" t="s">
        <v>21</v>
      </c>
      <c r="C16" s="5" t="s">
        <v>22</v>
      </c>
      <c r="D16" s="6" t="s">
        <v>6</v>
      </c>
      <c r="E16" s="65">
        <v>24</v>
      </c>
      <c r="F16" s="65">
        <v>12</v>
      </c>
      <c r="G16" s="65">
        <v>12</v>
      </c>
      <c r="H16" s="65"/>
      <c r="I16" s="65"/>
      <c r="J16" s="14"/>
      <c r="K16" s="9"/>
      <c r="L16" s="10"/>
      <c r="M16" s="10"/>
      <c r="N16" s="10"/>
      <c r="O16" s="10"/>
      <c r="P16" s="10"/>
      <c r="Q16" s="10"/>
      <c r="R16" s="19">
        <v>12</v>
      </c>
      <c r="S16" s="19">
        <v>12</v>
      </c>
      <c r="T16" s="19"/>
      <c r="U16" s="19"/>
      <c r="V16" s="19"/>
      <c r="W16" s="19">
        <v>4</v>
      </c>
      <c r="X16" s="19" t="s">
        <v>171</v>
      </c>
      <c r="Y16" s="10"/>
      <c r="Z16" s="10"/>
      <c r="AA16" s="10"/>
      <c r="AB16" s="10"/>
      <c r="AC16" s="10"/>
      <c r="AD16" s="10"/>
      <c r="AE16" s="19"/>
      <c r="AF16" s="14"/>
      <c r="AG16" s="14"/>
      <c r="AH16" s="14"/>
      <c r="AI16" s="14"/>
      <c r="AJ16" s="14"/>
      <c r="AK16" s="6">
        <f t="shared" si="1"/>
        <v>4</v>
      </c>
      <c r="AL16" s="6">
        <v>4</v>
      </c>
    </row>
    <row r="17" spans="1:38" s="2" customFormat="1" ht="24.9" customHeight="1" x14ac:dyDescent="0.3">
      <c r="A17" s="6">
        <v>7</v>
      </c>
      <c r="B17" s="7" t="s">
        <v>23</v>
      </c>
      <c r="C17" s="5" t="s">
        <v>24</v>
      </c>
      <c r="D17" s="6" t="s">
        <v>89</v>
      </c>
      <c r="E17" s="65">
        <v>24</v>
      </c>
      <c r="F17" s="65">
        <v>12</v>
      </c>
      <c r="G17" s="65"/>
      <c r="H17" s="65">
        <v>12</v>
      </c>
      <c r="I17" s="65"/>
      <c r="J17" s="14"/>
      <c r="K17" s="9"/>
      <c r="L17" s="10"/>
      <c r="M17" s="10"/>
      <c r="N17" s="10"/>
      <c r="O17" s="10"/>
      <c r="P17" s="10"/>
      <c r="Q17" s="10"/>
      <c r="R17" s="19"/>
      <c r="S17" s="19"/>
      <c r="T17" s="19"/>
      <c r="U17" s="19"/>
      <c r="V17" s="19"/>
      <c r="W17" s="19"/>
      <c r="X17" s="19"/>
      <c r="Y17" s="10">
        <v>12</v>
      </c>
      <c r="Z17" s="10"/>
      <c r="AA17" s="10">
        <v>12</v>
      </c>
      <c r="AB17" s="10"/>
      <c r="AC17" s="10">
        <v>4</v>
      </c>
      <c r="AD17" s="10" t="s">
        <v>171</v>
      </c>
      <c r="AE17" s="19"/>
      <c r="AF17" s="14"/>
      <c r="AG17" s="14"/>
      <c r="AH17" s="14"/>
      <c r="AI17" s="14"/>
      <c r="AJ17" s="14"/>
      <c r="AK17" s="6">
        <f t="shared" si="1"/>
        <v>4</v>
      </c>
      <c r="AL17" s="6">
        <v>4</v>
      </c>
    </row>
    <row r="18" spans="1:38" s="2" customFormat="1" ht="24.9" customHeight="1" x14ac:dyDescent="0.3">
      <c r="A18" s="6">
        <v>8</v>
      </c>
      <c r="B18" s="7" t="s">
        <v>25</v>
      </c>
      <c r="C18" s="5" t="s">
        <v>26</v>
      </c>
      <c r="D18" s="6" t="s">
        <v>7</v>
      </c>
      <c r="E18" s="65">
        <v>48</v>
      </c>
      <c r="F18" s="65">
        <v>24</v>
      </c>
      <c r="G18" s="65">
        <v>24</v>
      </c>
      <c r="H18" s="65"/>
      <c r="I18" s="65"/>
      <c r="J18" s="14"/>
      <c r="K18" s="9">
        <v>24</v>
      </c>
      <c r="L18" s="10">
        <v>24</v>
      </c>
      <c r="M18" s="10"/>
      <c r="N18" s="10"/>
      <c r="O18" s="10"/>
      <c r="P18" s="10">
        <v>5</v>
      </c>
      <c r="Q18" s="10" t="s">
        <v>171</v>
      </c>
      <c r="R18" s="19"/>
      <c r="S18" s="19"/>
      <c r="T18" s="19"/>
      <c r="U18" s="19"/>
      <c r="V18" s="19"/>
      <c r="W18" s="19"/>
      <c r="X18" s="19"/>
      <c r="Y18" s="10"/>
      <c r="Z18" s="10"/>
      <c r="AA18" s="10"/>
      <c r="AB18" s="10"/>
      <c r="AC18" s="10"/>
      <c r="AD18" s="10"/>
      <c r="AE18" s="19"/>
      <c r="AF18" s="14"/>
      <c r="AG18" s="76"/>
      <c r="AH18" s="76"/>
      <c r="AI18" s="76"/>
      <c r="AJ18" s="76"/>
      <c r="AK18" s="33">
        <f t="shared" si="1"/>
        <v>5</v>
      </c>
      <c r="AL18" s="6">
        <v>5</v>
      </c>
    </row>
    <row r="19" spans="1:38" s="2" customFormat="1" ht="24.9" customHeight="1" x14ac:dyDescent="0.3">
      <c r="A19" s="6">
        <v>9</v>
      </c>
      <c r="B19" s="7" t="s">
        <v>27</v>
      </c>
      <c r="C19" s="11" t="s">
        <v>90</v>
      </c>
      <c r="D19" s="6" t="s">
        <v>152</v>
      </c>
      <c r="E19" s="65">
        <v>24</v>
      </c>
      <c r="F19" s="65"/>
      <c r="G19" s="65"/>
      <c r="H19" s="65">
        <v>24</v>
      </c>
      <c r="I19" s="65"/>
      <c r="J19" s="14"/>
      <c r="K19" s="9"/>
      <c r="L19" s="10"/>
      <c r="M19" s="10"/>
      <c r="N19" s="10"/>
      <c r="O19" s="10"/>
      <c r="P19" s="10"/>
      <c r="Q19" s="10"/>
      <c r="R19" s="19"/>
      <c r="S19" s="19"/>
      <c r="T19" s="19">
        <v>24</v>
      </c>
      <c r="U19" s="19"/>
      <c r="V19" s="19"/>
      <c r="W19" s="19">
        <v>4</v>
      </c>
      <c r="X19" s="19" t="s">
        <v>152</v>
      </c>
      <c r="Y19" s="10"/>
      <c r="Z19" s="10"/>
      <c r="AA19" s="10"/>
      <c r="AB19" s="10"/>
      <c r="AC19" s="10"/>
      <c r="AD19" s="10"/>
      <c r="AE19" s="19"/>
      <c r="AF19" s="14"/>
      <c r="AG19" s="76"/>
      <c r="AH19" s="76"/>
      <c r="AI19" s="76"/>
      <c r="AJ19" s="76"/>
      <c r="AK19" s="33">
        <f t="shared" si="1"/>
        <v>4</v>
      </c>
      <c r="AL19" s="6"/>
    </row>
    <row r="20" spans="1:38" s="2" customFormat="1" ht="24.9" customHeight="1" x14ac:dyDescent="0.3">
      <c r="A20" s="6">
        <v>10</v>
      </c>
      <c r="B20" s="7" t="s">
        <v>28</v>
      </c>
      <c r="C20" s="5" t="s">
        <v>29</v>
      </c>
      <c r="D20" s="6" t="s">
        <v>152</v>
      </c>
      <c r="E20" s="65">
        <v>12</v>
      </c>
      <c r="F20" s="65">
        <v>12</v>
      </c>
      <c r="G20" s="65"/>
      <c r="H20" s="65"/>
      <c r="I20" s="65"/>
      <c r="J20" s="14"/>
      <c r="K20" s="9">
        <v>12</v>
      </c>
      <c r="L20" s="10"/>
      <c r="M20" s="10"/>
      <c r="N20" s="10"/>
      <c r="O20" s="10"/>
      <c r="P20" s="10">
        <v>3</v>
      </c>
      <c r="Q20" s="10" t="s">
        <v>152</v>
      </c>
      <c r="R20" s="19"/>
      <c r="S20" s="19"/>
      <c r="T20" s="19"/>
      <c r="U20" s="19"/>
      <c r="V20" s="19"/>
      <c r="W20" s="19"/>
      <c r="X20" s="19"/>
      <c r="Y20" s="10"/>
      <c r="Z20" s="10"/>
      <c r="AA20" s="10"/>
      <c r="AB20" s="10"/>
      <c r="AC20" s="10"/>
      <c r="AD20" s="10"/>
      <c r="AE20" s="19"/>
      <c r="AF20" s="14"/>
      <c r="AG20" s="76"/>
      <c r="AH20" s="76"/>
      <c r="AI20" s="76"/>
      <c r="AJ20" s="76"/>
      <c r="AK20" s="33">
        <f t="shared" si="1"/>
        <v>3</v>
      </c>
      <c r="AL20" s="6"/>
    </row>
    <row r="21" spans="1:38" s="2" customFormat="1" ht="19.95" customHeight="1" x14ac:dyDescent="0.3">
      <c r="A21" s="14"/>
      <c r="B21" s="14"/>
      <c r="C21" s="18" t="s">
        <v>135</v>
      </c>
      <c r="D21" s="14"/>
      <c r="E21" s="17">
        <f t="shared" ref="E21:AL21" si="2">SUM(E13:E20)</f>
        <v>204</v>
      </c>
      <c r="F21" s="17">
        <f t="shared" si="2"/>
        <v>108</v>
      </c>
      <c r="G21" s="17">
        <f t="shared" si="2"/>
        <v>60</v>
      </c>
      <c r="H21" s="17">
        <f t="shared" si="2"/>
        <v>36</v>
      </c>
      <c r="I21" s="17">
        <f t="shared" si="2"/>
        <v>0</v>
      </c>
      <c r="J21" s="17">
        <f t="shared" si="2"/>
        <v>0</v>
      </c>
      <c r="K21" s="17">
        <f t="shared" si="2"/>
        <v>60</v>
      </c>
      <c r="L21" s="17">
        <f t="shared" si="2"/>
        <v>24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12</v>
      </c>
      <c r="Q21" s="75"/>
      <c r="R21" s="17">
        <f t="shared" si="2"/>
        <v>24</v>
      </c>
      <c r="S21" s="17">
        <f t="shared" si="2"/>
        <v>24</v>
      </c>
      <c r="T21" s="17">
        <f t="shared" si="2"/>
        <v>24</v>
      </c>
      <c r="U21" s="17">
        <f t="shared" si="2"/>
        <v>0</v>
      </c>
      <c r="V21" s="17">
        <f t="shared" si="2"/>
        <v>0</v>
      </c>
      <c r="W21" s="17">
        <f t="shared" si="2"/>
        <v>12</v>
      </c>
      <c r="X21" s="75"/>
      <c r="Y21" s="17">
        <f t="shared" si="2"/>
        <v>24</v>
      </c>
      <c r="Z21" s="17">
        <f t="shared" si="2"/>
        <v>12</v>
      </c>
      <c r="AA21" s="17">
        <f t="shared" si="2"/>
        <v>12</v>
      </c>
      <c r="AB21" s="17">
        <f t="shared" si="2"/>
        <v>0</v>
      </c>
      <c r="AC21" s="17">
        <f t="shared" si="2"/>
        <v>8</v>
      </c>
      <c r="AD21" s="17"/>
      <c r="AE21" s="17">
        <f t="shared" si="2"/>
        <v>0</v>
      </c>
      <c r="AF21" s="17">
        <f t="shared" si="2"/>
        <v>0</v>
      </c>
      <c r="AG21" s="17">
        <f t="shared" si="2"/>
        <v>0</v>
      </c>
      <c r="AH21" s="17">
        <f t="shared" si="2"/>
        <v>0</v>
      </c>
      <c r="AI21" s="17">
        <f t="shared" si="2"/>
        <v>0</v>
      </c>
      <c r="AJ21" s="75"/>
      <c r="AK21" s="17">
        <f t="shared" si="2"/>
        <v>32</v>
      </c>
      <c r="AL21" s="17">
        <f t="shared" si="2"/>
        <v>25</v>
      </c>
    </row>
    <row r="22" spans="1:38" s="2" customFormat="1" ht="19.95" customHeight="1" x14ac:dyDescent="0.3">
      <c r="A22" s="14"/>
      <c r="B22" s="166" t="s">
        <v>145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1:38" s="2" customFormat="1" ht="24.9" customHeight="1" x14ac:dyDescent="0.3">
      <c r="A23" s="6">
        <v>11</v>
      </c>
      <c r="B23" s="7" t="s">
        <v>30</v>
      </c>
      <c r="C23" s="5" t="s">
        <v>31</v>
      </c>
      <c r="D23" s="6" t="s">
        <v>7</v>
      </c>
      <c r="E23" s="65">
        <v>24</v>
      </c>
      <c r="F23" s="65">
        <v>24</v>
      </c>
      <c r="G23" s="65"/>
      <c r="H23" s="65"/>
      <c r="I23" s="65"/>
      <c r="J23" s="65"/>
      <c r="K23" s="12">
        <v>24</v>
      </c>
      <c r="L23" s="6"/>
      <c r="M23" s="6"/>
      <c r="N23" s="6"/>
      <c r="O23" s="6"/>
      <c r="P23" s="6">
        <v>3</v>
      </c>
      <c r="Q23" s="6" t="s">
        <v>171</v>
      </c>
      <c r="R23" s="14"/>
      <c r="S23" s="14"/>
      <c r="T23" s="14"/>
      <c r="U23" s="14"/>
      <c r="V23" s="14"/>
      <c r="W23" s="14"/>
      <c r="X23" s="14"/>
      <c r="Y23" s="6"/>
      <c r="Z23" s="6"/>
      <c r="AA23" s="6"/>
      <c r="AB23" s="6"/>
      <c r="AC23" s="6"/>
      <c r="AD23" s="6"/>
      <c r="AE23" s="14"/>
      <c r="AF23" s="14"/>
      <c r="AG23" s="76"/>
      <c r="AH23" s="76"/>
      <c r="AI23" s="76"/>
      <c r="AJ23" s="76"/>
      <c r="AK23" s="33">
        <f t="shared" ref="AK23:AK30" si="3">SUM(P23,W23,AC23,AI23)</f>
        <v>3</v>
      </c>
      <c r="AL23" s="6"/>
    </row>
    <row r="24" spans="1:38" s="2" customFormat="1" ht="24.9" customHeight="1" x14ac:dyDescent="0.3">
      <c r="A24" s="6">
        <v>12</v>
      </c>
      <c r="B24" s="7" t="s">
        <v>32</v>
      </c>
      <c r="C24" s="5" t="s">
        <v>33</v>
      </c>
      <c r="D24" s="6" t="s">
        <v>152</v>
      </c>
      <c r="E24" s="65">
        <v>12</v>
      </c>
      <c r="F24" s="65"/>
      <c r="G24" s="65">
        <v>12</v>
      </c>
      <c r="H24" s="65"/>
      <c r="I24" s="65"/>
      <c r="J24" s="65"/>
      <c r="K24" s="12"/>
      <c r="L24" s="6">
        <v>12</v>
      </c>
      <c r="M24" s="6"/>
      <c r="N24" s="6"/>
      <c r="O24" s="6"/>
      <c r="P24" s="6">
        <v>2</v>
      </c>
      <c r="Q24" s="6" t="s">
        <v>152</v>
      </c>
      <c r="R24" s="14"/>
      <c r="S24" s="14"/>
      <c r="T24" s="14"/>
      <c r="U24" s="14"/>
      <c r="V24" s="14"/>
      <c r="W24" s="14"/>
      <c r="X24" s="14"/>
      <c r="Y24" s="6"/>
      <c r="Z24" s="6"/>
      <c r="AA24" s="6"/>
      <c r="AB24" s="6"/>
      <c r="AC24" s="6"/>
      <c r="AD24" s="6"/>
      <c r="AE24" s="14"/>
      <c r="AF24" s="14"/>
      <c r="AG24" s="76"/>
      <c r="AH24" s="76"/>
      <c r="AI24" s="76"/>
      <c r="AJ24" s="76"/>
      <c r="AK24" s="33">
        <f t="shared" si="3"/>
        <v>2</v>
      </c>
      <c r="AL24" s="6">
        <v>2</v>
      </c>
    </row>
    <row r="25" spans="1:38" s="2" customFormat="1" ht="24.9" customHeight="1" x14ac:dyDescent="0.3">
      <c r="A25" s="6">
        <v>13</v>
      </c>
      <c r="B25" s="7" t="s">
        <v>34</v>
      </c>
      <c r="C25" s="5" t="s">
        <v>35</v>
      </c>
      <c r="D25" s="6" t="s">
        <v>6</v>
      </c>
      <c r="E25" s="65">
        <v>12</v>
      </c>
      <c r="F25" s="65">
        <v>12</v>
      </c>
      <c r="G25" s="65"/>
      <c r="H25" s="65"/>
      <c r="I25" s="65"/>
      <c r="J25" s="65"/>
      <c r="K25" s="12"/>
      <c r="L25" s="6"/>
      <c r="M25" s="6"/>
      <c r="N25" s="6"/>
      <c r="O25" s="6"/>
      <c r="P25" s="6"/>
      <c r="Q25" s="6"/>
      <c r="R25" s="14">
        <v>12</v>
      </c>
      <c r="S25" s="14"/>
      <c r="T25" s="14"/>
      <c r="U25" s="14"/>
      <c r="V25" s="14"/>
      <c r="W25" s="14">
        <v>2</v>
      </c>
      <c r="X25" s="14" t="s">
        <v>171</v>
      </c>
      <c r="Y25" s="6"/>
      <c r="Z25" s="6"/>
      <c r="AA25" s="6"/>
      <c r="AB25" s="6"/>
      <c r="AC25" s="6"/>
      <c r="AD25" s="6"/>
      <c r="AE25" s="14"/>
      <c r="AF25" s="14"/>
      <c r="AG25" s="76"/>
      <c r="AH25" s="76"/>
      <c r="AI25" s="76"/>
      <c r="AJ25" s="76"/>
      <c r="AK25" s="33">
        <f t="shared" si="3"/>
        <v>2</v>
      </c>
      <c r="AL25" s="6">
        <v>2</v>
      </c>
    </row>
    <row r="26" spans="1:38" s="2" customFormat="1" ht="24.9" customHeight="1" x14ac:dyDescent="0.3">
      <c r="A26" s="6">
        <v>14</v>
      </c>
      <c r="B26" s="7" t="s">
        <v>36</v>
      </c>
      <c r="C26" s="5" t="s">
        <v>37</v>
      </c>
      <c r="D26" s="6" t="s">
        <v>7</v>
      </c>
      <c r="E26" s="65">
        <v>24</v>
      </c>
      <c r="F26" s="65">
        <v>12</v>
      </c>
      <c r="G26" s="65">
        <v>12</v>
      </c>
      <c r="H26" s="65"/>
      <c r="I26" s="65"/>
      <c r="J26" s="65"/>
      <c r="K26" s="12">
        <v>12</v>
      </c>
      <c r="L26" s="6">
        <v>12</v>
      </c>
      <c r="M26" s="6"/>
      <c r="N26" s="6"/>
      <c r="O26" s="6"/>
      <c r="P26" s="6">
        <v>3</v>
      </c>
      <c r="Q26" s="6" t="s">
        <v>171</v>
      </c>
      <c r="R26" s="14"/>
      <c r="S26" s="14"/>
      <c r="T26" s="14"/>
      <c r="U26" s="14"/>
      <c r="V26" s="14"/>
      <c r="W26" s="14"/>
      <c r="X26" s="14"/>
      <c r="Y26" s="6"/>
      <c r="Z26" s="6"/>
      <c r="AA26" s="6"/>
      <c r="AB26" s="6"/>
      <c r="AC26" s="6"/>
      <c r="AD26" s="6"/>
      <c r="AE26" s="14"/>
      <c r="AF26" s="14"/>
      <c r="AG26" s="76"/>
      <c r="AH26" s="76"/>
      <c r="AI26" s="76"/>
      <c r="AJ26" s="76"/>
      <c r="AK26" s="33">
        <f t="shared" si="3"/>
        <v>3</v>
      </c>
      <c r="AL26" s="6">
        <v>3</v>
      </c>
    </row>
    <row r="27" spans="1:38" s="2" customFormat="1" ht="24.9" customHeight="1" x14ac:dyDescent="0.3">
      <c r="A27" s="6">
        <v>15</v>
      </c>
      <c r="B27" s="7" t="s">
        <v>65</v>
      </c>
      <c r="C27" s="5" t="s">
        <v>38</v>
      </c>
      <c r="D27" s="6" t="s">
        <v>89</v>
      </c>
      <c r="E27" s="65">
        <v>24</v>
      </c>
      <c r="F27" s="65">
        <v>12</v>
      </c>
      <c r="G27" s="65">
        <v>12</v>
      </c>
      <c r="H27" s="65"/>
      <c r="I27" s="65"/>
      <c r="J27" s="65"/>
      <c r="K27" s="12"/>
      <c r="L27" s="6"/>
      <c r="M27" s="6"/>
      <c r="N27" s="6"/>
      <c r="O27" s="6"/>
      <c r="P27" s="6"/>
      <c r="Q27" s="6"/>
      <c r="R27" s="14"/>
      <c r="S27" s="14"/>
      <c r="T27" s="14"/>
      <c r="U27" s="14"/>
      <c r="V27" s="14"/>
      <c r="W27" s="14"/>
      <c r="X27" s="14"/>
      <c r="Y27" s="6">
        <v>12</v>
      </c>
      <c r="Z27" s="6">
        <v>12</v>
      </c>
      <c r="AA27" s="6"/>
      <c r="AB27" s="6"/>
      <c r="AC27" s="6">
        <v>3</v>
      </c>
      <c r="AD27" s="6" t="s">
        <v>171</v>
      </c>
      <c r="AE27" s="14"/>
      <c r="AF27" s="14"/>
      <c r="AG27" s="76"/>
      <c r="AH27" s="76"/>
      <c r="AI27" s="76"/>
      <c r="AJ27" s="76"/>
      <c r="AK27" s="33">
        <f t="shared" si="3"/>
        <v>3</v>
      </c>
      <c r="AL27" s="6">
        <v>3</v>
      </c>
    </row>
    <row r="28" spans="1:38" s="2" customFormat="1" ht="24.9" customHeight="1" x14ac:dyDescent="0.3">
      <c r="A28" s="6">
        <v>16</v>
      </c>
      <c r="B28" s="7" t="s">
        <v>39</v>
      </c>
      <c r="C28" s="5" t="s">
        <v>40</v>
      </c>
      <c r="D28" s="6" t="s">
        <v>152</v>
      </c>
      <c r="E28" s="65">
        <v>12</v>
      </c>
      <c r="F28" s="65">
        <v>12</v>
      </c>
      <c r="G28" s="65"/>
      <c r="H28" s="65"/>
      <c r="I28" s="65"/>
      <c r="J28" s="65"/>
      <c r="K28" s="12">
        <v>12</v>
      </c>
      <c r="L28" s="6"/>
      <c r="M28" s="6"/>
      <c r="N28" s="6"/>
      <c r="O28" s="6"/>
      <c r="P28" s="6">
        <v>3</v>
      </c>
      <c r="Q28" s="6" t="s">
        <v>152</v>
      </c>
      <c r="R28" s="14"/>
      <c r="S28" s="14"/>
      <c r="T28" s="14"/>
      <c r="U28" s="14"/>
      <c r="V28" s="14"/>
      <c r="W28" s="14"/>
      <c r="X28" s="14"/>
      <c r="Y28" s="6"/>
      <c r="Z28" s="6"/>
      <c r="AA28" s="6"/>
      <c r="AB28" s="6"/>
      <c r="AC28" s="6"/>
      <c r="AD28" s="6"/>
      <c r="AE28" s="14"/>
      <c r="AF28" s="14"/>
      <c r="AG28" s="76"/>
      <c r="AH28" s="76"/>
      <c r="AI28" s="76"/>
      <c r="AJ28" s="76"/>
      <c r="AK28" s="33">
        <f t="shared" si="3"/>
        <v>3</v>
      </c>
      <c r="AL28" s="6">
        <v>3</v>
      </c>
    </row>
    <row r="29" spans="1:38" ht="24.9" customHeight="1" x14ac:dyDescent="0.3">
      <c r="A29" s="6">
        <v>17</v>
      </c>
      <c r="B29" s="7" t="s">
        <v>41</v>
      </c>
      <c r="C29" s="5" t="s">
        <v>42</v>
      </c>
      <c r="D29" s="6" t="s">
        <v>152</v>
      </c>
      <c r="E29" s="65">
        <v>12</v>
      </c>
      <c r="F29" s="65"/>
      <c r="G29" s="65"/>
      <c r="H29" s="65">
        <v>12</v>
      </c>
      <c r="I29" s="65"/>
      <c r="J29" s="65"/>
      <c r="K29" s="12"/>
      <c r="L29" s="6"/>
      <c r="M29" s="6"/>
      <c r="N29" s="6"/>
      <c r="O29" s="6"/>
      <c r="P29" s="6"/>
      <c r="Q29" s="6"/>
      <c r="R29" s="14"/>
      <c r="S29" s="14"/>
      <c r="T29" s="14">
        <v>12</v>
      </c>
      <c r="U29" s="14"/>
      <c r="V29" s="14"/>
      <c r="W29" s="14">
        <v>2</v>
      </c>
      <c r="X29" s="14" t="s">
        <v>152</v>
      </c>
      <c r="Y29" s="6"/>
      <c r="Z29" s="6"/>
      <c r="AA29" s="6"/>
      <c r="AB29" s="6"/>
      <c r="AC29" s="6"/>
      <c r="AD29" s="6"/>
      <c r="AE29" s="14"/>
      <c r="AF29" s="14"/>
      <c r="AG29" s="76"/>
      <c r="AH29" s="76"/>
      <c r="AI29" s="76"/>
      <c r="AJ29" s="76"/>
      <c r="AK29" s="33">
        <f t="shared" si="3"/>
        <v>2</v>
      </c>
      <c r="AL29" s="6">
        <v>2</v>
      </c>
    </row>
    <row r="30" spans="1:38" ht="24.9" customHeight="1" x14ac:dyDescent="0.3">
      <c r="A30" s="6">
        <v>18</v>
      </c>
      <c r="B30" s="6" t="s">
        <v>66</v>
      </c>
      <c r="C30" s="5" t="s">
        <v>43</v>
      </c>
      <c r="D30" s="6" t="s">
        <v>151</v>
      </c>
      <c r="E30" s="65">
        <v>108</v>
      </c>
      <c r="F30" s="65"/>
      <c r="G30" s="65"/>
      <c r="H30" s="65"/>
      <c r="I30" s="65">
        <v>108</v>
      </c>
      <c r="J30" s="65"/>
      <c r="K30" s="12"/>
      <c r="L30" s="6"/>
      <c r="M30" s="6"/>
      <c r="N30" s="6">
        <v>24</v>
      </c>
      <c r="O30" s="6"/>
      <c r="P30" s="6">
        <v>5</v>
      </c>
      <c r="Q30" s="6" t="s">
        <v>151</v>
      </c>
      <c r="R30" s="14"/>
      <c r="S30" s="14"/>
      <c r="T30" s="14"/>
      <c r="U30" s="14">
        <v>24</v>
      </c>
      <c r="V30" s="14"/>
      <c r="W30" s="14">
        <v>5</v>
      </c>
      <c r="X30" s="14" t="s">
        <v>151</v>
      </c>
      <c r="Y30" s="6"/>
      <c r="Z30" s="6"/>
      <c r="AA30" s="6"/>
      <c r="AB30" s="6">
        <v>24</v>
      </c>
      <c r="AC30" s="6">
        <v>10</v>
      </c>
      <c r="AD30" s="6" t="s">
        <v>151</v>
      </c>
      <c r="AE30" s="14"/>
      <c r="AF30" s="14"/>
      <c r="AG30" s="76"/>
      <c r="AH30" s="76">
        <v>36</v>
      </c>
      <c r="AI30" s="76">
        <v>10</v>
      </c>
      <c r="AJ30" s="76" t="s">
        <v>151</v>
      </c>
      <c r="AK30" s="33">
        <f t="shared" si="3"/>
        <v>30</v>
      </c>
      <c r="AL30" s="6">
        <v>10</v>
      </c>
    </row>
    <row r="31" spans="1:38" ht="19.95" customHeight="1" x14ac:dyDescent="0.3">
      <c r="A31" s="14"/>
      <c r="B31" s="13"/>
      <c r="C31" s="16" t="s">
        <v>129</v>
      </c>
      <c r="D31" s="14"/>
      <c r="E31" s="17">
        <f t="shared" ref="E31:AL31" si="4">SUM(E23:E30)</f>
        <v>228</v>
      </c>
      <c r="F31" s="20">
        <f t="shared" si="4"/>
        <v>72</v>
      </c>
      <c r="G31" s="20">
        <f t="shared" si="4"/>
        <v>36</v>
      </c>
      <c r="H31" s="17">
        <f t="shared" si="4"/>
        <v>12</v>
      </c>
      <c r="I31" s="20">
        <f t="shared" si="4"/>
        <v>108</v>
      </c>
      <c r="J31" s="20">
        <f t="shared" si="4"/>
        <v>0</v>
      </c>
      <c r="K31" s="17">
        <f t="shared" si="4"/>
        <v>48</v>
      </c>
      <c r="L31" s="20">
        <f t="shared" si="4"/>
        <v>24</v>
      </c>
      <c r="M31" s="20">
        <f t="shared" si="4"/>
        <v>0</v>
      </c>
      <c r="N31" s="20">
        <f t="shared" si="4"/>
        <v>24</v>
      </c>
      <c r="O31" s="20">
        <f t="shared" si="4"/>
        <v>0</v>
      </c>
      <c r="P31" s="20">
        <f t="shared" si="4"/>
        <v>16</v>
      </c>
      <c r="Q31" s="75"/>
      <c r="R31" s="20">
        <f t="shared" si="4"/>
        <v>12</v>
      </c>
      <c r="S31" s="20">
        <f t="shared" si="4"/>
        <v>0</v>
      </c>
      <c r="T31" s="20">
        <f t="shared" si="4"/>
        <v>12</v>
      </c>
      <c r="U31" s="20">
        <f t="shared" si="4"/>
        <v>24</v>
      </c>
      <c r="V31" s="20">
        <f t="shared" si="4"/>
        <v>0</v>
      </c>
      <c r="W31" s="20">
        <f t="shared" si="4"/>
        <v>9</v>
      </c>
      <c r="X31" s="75"/>
      <c r="Y31" s="20">
        <f t="shared" si="4"/>
        <v>12</v>
      </c>
      <c r="Z31" s="20">
        <f t="shared" si="4"/>
        <v>12</v>
      </c>
      <c r="AA31" s="20">
        <f t="shared" si="4"/>
        <v>0</v>
      </c>
      <c r="AB31" s="20">
        <f t="shared" si="4"/>
        <v>24</v>
      </c>
      <c r="AC31" s="20">
        <f t="shared" si="4"/>
        <v>13</v>
      </c>
      <c r="AD31" s="75"/>
      <c r="AE31" s="20">
        <f t="shared" si="4"/>
        <v>0</v>
      </c>
      <c r="AF31" s="20">
        <f t="shared" si="4"/>
        <v>0</v>
      </c>
      <c r="AG31" s="20">
        <f t="shared" si="4"/>
        <v>0</v>
      </c>
      <c r="AH31" s="20">
        <f t="shared" si="4"/>
        <v>36</v>
      </c>
      <c r="AI31" s="20">
        <f t="shared" si="4"/>
        <v>10</v>
      </c>
      <c r="AJ31" s="75"/>
      <c r="AK31" s="20">
        <f t="shared" si="4"/>
        <v>48</v>
      </c>
      <c r="AL31" s="20">
        <f t="shared" si="4"/>
        <v>25</v>
      </c>
    </row>
    <row r="32" spans="1:38" ht="19.95" customHeight="1" x14ac:dyDescent="0.3">
      <c r="A32" s="14"/>
      <c r="B32" s="185" t="s">
        <v>130</v>
      </c>
      <c r="C32" s="185"/>
      <c r="D32" s="14"/>
      <c r="E32" s="17">
        <f t="shared" ref="E32:AL32" si="5">E31+E21+E11</f>
        <v>486</v>
      </c>
      <c r="F32" s="20">
        <f t="shared" si="5"/>
        <v>198</v>
      </c>
      <c r="G32" s="17">
        <f t="shared" si="5"/>
        <v>96</v>
      </c>
      <c r="H32" s="20">
        <f t="shared" si="5"/>
        <v>48</v>
      </c>
      <c r="I32" s="17">
        <f t="shared" si="5"/>
        <v>108</v>
      </c>
      <c r="J32" s="20">
        <f t="shared" si="5"/>
        <v>36</v>
      </c>
      <c r="K32" s="17">
        <f t="shared" si="5"/>
        <v>108</v>
      </c>
      <c r="L32" s="17">
        <f t="shared" si="5"/>
        <v>48</v>
      </c>
      <c r="M32" s="17">
        <f t="shared" si="5"/>
        <v>0</v>
      </c>
      <c r="N32" s="17">
        <f t="shared" si="5"/>
        <v>24</v>
      </c>
      <c r="O32" s="17">
        <f t="shared" si="5"/>
        <v>18</v>
      </c>
      <c r="P32" s="17">
        <f t="shared" si="5"/>
        <v>30</v>
      </c>
      <c r="Q32" s="75"/>
      <c r="R32" s="17">
        <f t="shared" si="5"/>
        <v>36</v>
      </c>
      <c r="S32" s="17">
        <f t="shared" si="5"/>
        <v>24</v>
      </c>
      <c r="T32" s="17">
        <f t="shared" si="5"/>
        <v>36</v>
      </c>
      <c r="U32" s="17">
        <f t="shared" si="5"/>
        <v>24</v>
      </c>
      <c r="V32" s="17">
        <f t="shared" si="5"/>
        <v>18</v>
      </c>
      <c r="W32" s="17">
        <f t="shared" si="5"/>
        <v>23</v>
      </c>
      <c r="X32" s="75"/>
      <c r="Y32" s="17">
        <f t="shared" si="5"/>
        <v>54</v>
      </c>
      <c r="Z32" s="17">
        <f t="shared" si="5"/>
        <v>24</v>
      </c>
      <c r="AA32" s="17">
        <f t="shared" si="5"/>
        <v>12</v>
      </c>
      <c r="AB32" s="17">
        <f t="shared" si="5"/>
        <v>24</v>
      </c>
      <c r="AC32" s="17">
        <f t="shared" si="5"/>
        <v>23</v>
      </c>
      <c r="AD32" s="75"/>
      <c r="AE32" s="17">
        <f t="shared" si="5"/>
        <v>0</v>
      </c>
      <c r="AF32" s="17">
        <f t="shared" si="5"/>
        <v>0</v>
      </c>
      <c r="AG32" s="17">
        <f t="shared" si="5"/>
        <v>0</v>
      </c>
      <c r="AH32" s="17">
        <f t="shared" si="5"/>
        <v>36</v>
      </c>
      <c r="AI32" s="17">
        <f t="shared" si="5"/>
        <v>10</v>
      </c>
      <c r="AJ32" s="75"/>
      <c r="AK32" s="17">
        <f t="shared" si="5"/>
        <v>86</v>
      </c>
      <c r="AL32" s="17">
        <f t="shared" si="5"/>
        <v>50</v>
      </c>
    </row>
    <row r="33" spans="1:164" customFormat="1" ht="14.25" customHeight="1" x14ac:dyDescent="0.3"/>
    <row r="34" spans="1:164" s="49" customFormat="1" ht="34.200000000000003" customHeight="1" x14ac:dyDescent="0.3">
      <c r="A34" s="170" t="s">
        <v>175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</row>
    <row r="35" spans="1:164" s="49" customFormat="1" x14ac:dyDescent="0.3">
      <c r="A35" s="74"/>
      <c r="B35" s="74" t="s">
        <v>176</v>
      </c>
      <c r="C35" s="74"/>
      <c r="D35" s="74"/>
      <c r="E35" s="60"/>
      <c r="F35" s="60"/>
      <c r="G35" s="60"/>
      <c r="H35" s="60"/>
      <c r="I35" s="60"/>
      <c r="J35" s="6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</row>
    <row r="36" spans="1:164" s="49" customFormat="1" ht="13.8" x14ac:dyDescent="0.3">
      <c r="A36" s="63"/>
      <c r="B36" s="63"/>
      <c r="C36" s="6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</row>
    <row r="37" spans="1:164" s="49" customFormat="1" ht="13.8" x14ac:dyDescent="0.3">
      <c r="A37" s="63"/>
      <c r="B37" s="63" t="s">
        <v>165</v>
      </c>
      <c r="C37" s="63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 t="s">
        <v>166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</row>
    <row r="38" spans="1:164" s="49" customFormat="1" ht="13.8" x14ac:dyDescent="0.3">
      <c r="A38" s="63"/>
      <c r="B38" s="63" t="s">
        <v>167</v>
      </c>
      <c r="C38" s="6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 t="s">
        <v>168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</row>
    <row r="39" spans="1:164" s="49" customFormat="1" ht="14.4" thickBot="1" x14ac:dyDescent="0.35">
      <c r="A39" s="63"/>
      <c r="B39" s="63"/>
      <c r="C39" s="6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 t="s">
        <v>169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</row>
    <row r="40" spans="1:164" s="56" customFormat="1" ht="20.100000000000001" customHeight="1" thickTop="1" x14ac:dyDescent="0.3">
      <c r="A40" s="51" t="s">
        <v>157</v>
      </c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4"/>
      <c r="FH40" s="55"/>
    </row>
    <row r="41" spans="1:164" s="56" customFormat="1" ht="20.100000000000001" customHeight="1" x14ac:dyDescent="0.3">
      <c r="A41" s="57" t="s">
        <v>173</v>
      </c>
      <c r="B41" s="58"/>
      <c r="C41" s="5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9"/>
      <c r="AY41" s="54"/>
      <c r="AZ41" s="54"/>
      <c r="BA41" s="54"/>
      <c r="BB41" s="54"/>
      <c r="BC41" s="59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5"/>
    </row>
    <row r="42" spans="1:164" s="56" customFormat="1" ht="20.100000000000001" customHeight="1" x14ac:dyDescent="0.3">
      <c r="A42" s="57" t="s">
        <v>158</v>
      </c>
      <c r="B42" s="58"/>
      <c r="C42" s="5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5"/>
    </row>
    <row r="43" spans="1:164" s="56" customFormat="1" ht="20.100000000000001" customHeight="1" x14ac:dyDescent="0.3">
      <c r="A43" s="57" t="s">
        <v>172</v>
      </c>
      <c r="B43" s="61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54"/>
      <c r="FH43" s="55"/>
    </row>
    <row r="44" spans="1:164" s="2" customFormat="1" ht="24.9" customHeight="1" x14ac:dyDescent="0.3">
      <c r="A44" s="180" t="s">
        <v>138</v>
      </c>
      <c r="B44" s="197" t="s">
        <v>8</v>
      </c>
      <c r="C44" s="180" t="s">
        <v>0</v>
      </c>
      <c r="D44" s="197" t="s">
        <v>1</v>
      </c>
      <c r="E44" s="200" t="s">
        <v>2</v>
      </c>
      <c r="F44" s="201"/>
      <c r="G44" s="201"/>
      <c r="H44" s="201"/>
      <c r="I44" s="201"/>
      <c r="J44" s="201"/>
      <c r="K44" s="147" t="s">
        <v>10</v>
      </c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9"/>
      <c r="Y44" s="206" t="s">
        <v>11</v>
      </c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176" t="s">
        <v>164</v>
      </c>
      <c r="AL44" s="176" t="s">
        <v>163</v>
      </c>
    </row>
    <row r="45" spans="1:164" s="2" customFormat="1" ht="24.9" customHeight="1" x14ac:dyDescent="0.3">
      <c r="A45" s="204"/>
      <c r="B45" s="198"/>
      <c r="C45" s="204"/>
      <c r="D45" s="198"/>
      <c r="E45" s="202"/>
      <c r="F45" s="203"/>
      <c r="G45" s="203"/>
      <c r="H45" s="203"/>
      <c r="I45" s="203"/>
      <c r="J45" s="203"/>
      <c r="K45" s="147" t="s">
        <v>139</v>
      </c>
      <c r="L45" s="148"/>
      <c r="M45" s="148"/>
      <c r="N45" s="148"/>
      <c r="O45" s="148"/>
      <c r="P45" s="148"/>
      <c r="Q45" s="149"/>
      <c r="R45" s="163" t="s">
        <v>140</v>
      </c>
      <c r="S45" s="164"/>
      <c r="T45" s="164"/>
      <c r="U45" s="164"/>
      <c r="V45" s="164"/>
      <c r="W45" s="164"/>
      <c r="X45" s="165"/>
      <c r="Y45" s="147" t="s">
        <v>141</v>
      </c>
      <c r="Z45" s="148"/>
      <c r="AA45" s="148"/>
      <c r="AB45" s="148"/>
      <c r="AC45" s="148"/>
      <c r="AD45" s="149"/>
      <c r="AE45" s="128" t="s">
        <v>142</v>
      </c>
      <c r="AF45" s="128"/>
      <c r="AG45" s="128"/>
      <c r="AH45" s="128"/>
      <c r="AI45" s="128"/>
      <c r="AJ45" s="163"/>
      <c r="AK45" s="145"/>
      <c r="AL45" s="145"/>
    </row>
    <row r="46" spans="1:164" s="2" customFormat="1" ht="20.100000000000001" customHeight="1" x14ac:dyDescent="0.3">
      <c r="A46" s="204"/>
      <c r="B46" s="198"/>
      <c r="C46" s="204"/>
      <c r="D46" s="198"/>
      <c r="E46" s="113" t="s">
        <v>3</v>
      </c>
      <c r="F46" s="113" t="s">
        <v>4</v>
      </c>
      <c r="G46" s="112" t="s">
        <v>159</v>
      </c>
      <c r="H46" s="112" t="s">
        <v>160</v>
      </c>
      <c r="I46" s="112" t="s">
        <v>161</v>
      </c>
      <c r="J46" s="114" t="s">
        <v>162</v>
      </c>
      <c r="K46" s="113" t="s">
        <v>4</v>
      </c>
      <c r="L46" s="112" t="s">
        <v>159</v>
      </c>
      <c r="M46" s="112" t="s">
        <v>160</v>
      </c>
      <c r="N46" s="112" t="s">
        <v>161</v>
      </c>
      <c r="O46" s="114" t="s">
        <v>162</v>
      </c>
      <c r="P46" s="113" t="s">
        <v>9</v>
      </c>
      <c r="Q46" s="113" t="s">
        <v>1</v>
      </c>
      <c r="R46" s="113" t="s">
        <v>4</v>
      </c>
      <c r="S46" s="112" t="s">
        <v>159</v>
      </c>
      <c r="T46" s="112" t="s">
        <v>160</v>
      </c>
      <c r="U46" s="112" t="s">
        <v>161</v>
      </c>
      <c r="V46" s="114" t="s">
        <v>162</v>
      </c>
      <c r="W46" s="113" t="s">
        <v>9</v>
      </c>
      <c r="X46" s="113" t="s">
        <v>1</v>
      </c>
      <c r="Y46" s="113" t="s">
        <v>4</v>
      </c>
      <c r="Z46" s="112" t="s">
        <v>159</v>
      </c>
      <c r="AA46" s="112" t="s">
        <v>160</v>
      </c>
      <c r="AB46" s="112" t="s">
        <v>161</v>
      </c>
      <c r="AC46" s="113" t="s">
        <v>9</v>
      </c>
      <c r="AD46" s="113" t="s">
        <v>1</v>
      </c>
      <c r="AE46" s="113" t="s">
        <v>4</v>
      </c>
      <c r="AF46" s="112" t="s">
        <v>159</v>
      </c>
      <c r="AG46" s="112" t="s">
        <v>160</v>
      </c>
      <c r="AH46" s="112" t="s">
        <v>161</v>
      </c>
      <c r="AI46" s="113" t="s">
        <v>9</v>
      </c>
      <c r="AJ46" s="208" t="s">
        <v>1</v>
      </c>
      <c r="AK46" s="145"/>
      <c r="AL46" s="145"/>
    </row>
    <row r="47" spans="1:164" s="2" customFormat="1" ht="98.1" customHeight="1" x14ac:dyDescent="0.3">
      <c r="A47" s="181"/>
      <c r="B47" s="199"/>
      <c r="C47" s="181"/>
      <c r="D47" s="199"/>
      <c r="E47" s="113"/>
      <c r="F47" s="113"/>
      <c r="G47" s="112"/>
      <c r="H47" s="112"/>
      <c r="I47" s="112"/>
      <c r="J47" s="114"/>
      <c r="K47" s="113"/>
      <c r="L47" s="112"/>
      <c r="M47" s="112"/>
      <c r="N47" s="112"/>
      <c r="O47" s="114"/>
      <c r="P47" s="113"/>
      <c r="Q47" s="113"/>
      <c r="R47" s="113"/>
      <c r="S47" s="112"/>
      <c r="T47" s="112"/>
      <c r="U47" s="112"/>
      <c r="V47" s="114"/>
      <c r="W47" s="113"/>
      <c r="X47" s="113"/>
      <c r="Y47" s="113"/>
      <c r="Z47" s="112"/>
      <c r="AA47" s="112"/>
      <c r="AB47" s="112"/>
      <c r="AC47" s="113"/>
      <c r="AD47" s="113"/>
      <c r="AE47" s="113"/>
      <c r="AF47" s="112"/>
      <c r="AG47" s="112"/>
      <c r="AH47" s="112"/>
      <c r="AI47" s="113"/>
      <c r="AJ47" s="208"/>
      <c r="AK47" s="146"/>
      <c r="AL47" s="146"/>
    </row>
    <row r="48" spans="1:164" s="2" customFormat="1" ht="24.9" customHeight="1" x14ac:dyDescent="0.3">
      <c r="A48" s="23"/>
      <c r="B48" s="138" t="s">
        <v>146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84"/>
    </row>
    <row r="49" spans="1:38" s="2" customFormat="1" ht="35.1" customHeight="1" x14ac:dyDescent="0.3">
      <c r="A49" s="6">
        <v>1</v>
      </c>
      <c r="B49" s="21" t="s">
        <v>67</v>
      </c>
      <c r="C49" s="3" t="s">
        <v>68</v>
      </c>
      <c r="D49" s="10" t="s">
        <v>152</v>
      </c>
      <c r="E49" s="65">
        <v>18</v>
      </c>
      <c r="F49" s="65">
        <v>9</v>
      </c>
      <c r="G49" s="65">
        <v>9</v>
      </c>
      <c r="H49" s="65"/>
      <c r="I49" s="19"/>
      <c r="J49" s="19"/>
      <c r="K49" s="10"/>
      <c r="L49" s="10"/>
      <c r="M49" s="10"/>
      <c r="N49" s="10"/>
      <c r="O49" s="10"/>
      <c r="P49" s="10"/>
      <c r="Q49" s="10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9">
        <v>9</v>
      </c>
      <c r="AF49" s="19">
        <v>9</v>
      </c>
      <c r="AG49" s="78"/>
      <c r="AH49" s="78"/>
      <c r="AI49" s="76">
        <v>2</v>
      </c>
      <c r="AJ49" s="76" t="s">
        <v>152</v>
      </c>
      <c r="AK49" s="6">
        <f t="shared" ref="AK49:AK58" si="6">SUM(P49,W49,AC49,AI49)</f>
        <v>2</v>
      </c>
      <c r="AL49" s="6">
        <v>2</v>
      </c>
    </row>
    <row r="50" spans="1:38" s="2" customFormat="1" ht="24.9" customHeight="1" x14ac:dyDescent="0.3">
      <c r="A50" s="22">
        <v>2</v>
      </c>
      <c r="B50" s="21" t="s">
        <v>69</v>
      </c>
      <c r="C50" s="11" t="s">
        <v>70</v>
      </c>
      <c r="D50" s="10" t="s">
        <v>152</v>
      </c>
      <c r="E50" s="67">
        <v>9</v>
      </c>
      <c r="F50" s="67"/>
      <c r="G50" s="67">
        <v>9</v>
      </c>
      <c r="H50" s="67"/>
      <c r="I50" s="19"/>
      <c r="J50" s="19"/>
      <c r="K50" s="10"/>
      <c r="L50" s="10"/>
      <c r="M50" s="10"/>
      <c r="N50" s="10"/>
      <c r="O50" s="10"/>
      <c r="P50" s="10"/>
      <c r="Q50" s="10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9"/>
      <c r="AF50" s="19">
        <v>9</v>
      </c>
      <c r="AG50" s="78"/>
      <c r="AH50" s="78"/>
      <c r="AI50" s="76">
        <v>2</v>
      </c>
      <c r="AJ50" s="76" t="s">
        <v>152</v>
      </c>
      <c r="AK50" s="6">
        <f t="shared" si="6"/>
        <v>2</v>
      </c>
      <c r="AL50" s="6">
        <v>2</v>
      </c>
    </row>
    <row r="51" spans="1:38" s="2" customFormat="1" ht="24.9" customHeight="1" x14ac:dyDescent="0.3">
      <c r="A51" s="6">
        <v>3</v>
      </c>
      <c r="B51" s="21" t="s">
        <v>71</v>
      </c>
      <c r="C51" s="11" t="s">
        <v>45</v>
      </c>
      <c r="D51" s="10" t="s">
        <v>128</v>
      </c>
      <c r="E51" s="67">
        <v>18</v>
      </c>
      <c r="F51" s="67">
        <v>9</v>
      </c>
      <c r="G51" s="67">
        <v>9</v>
      </c>
      <c r="H51" s="67"/>
      <c r="I51" s="19"/>
      <c r="J51" s="19"/>
      <c r="K51" s="10"/>
      <c r="L51" s="10"/>
      <c r="M51" s="10"/>
      <c r="N51" s="10"/>
      <c r="O51" s="10"/>
      <c r="P51" s="10"/>
      <c r="Q51" s="10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9">
        <v>9</v>
      </c>
      <c r="AF51" s="19">
        <v>9</v>
      </c>
      <c r="AG51" s="78"/>
      <c r="AH51" s="78"/>
      <c r="AI51" s="76">
        <v>3</v>
      </c>
      <c r="AJ51" s="76" t="s">
        <v>178</v>
      </c>
      <c r="AK51" s="6">
        <f t="shared" si="6"/>
        <v>3</v>
      </c>
      <c r="AL51" s="6">
        <v>3</v>
      </c>
    </row>
    <row r="52" spans="1:38" s="2" customFormat="1" ht="24.9" customHeight="1" x14ac:dyDescent="0.3">
      <c r="A52" s="22">
        <v>4</v>
      </c>
      <c r="B52" s="21" t="s">
        <v>72</v>
      </c>
      <c r="C52" s="11" t="s">
        <v>73</v>
      </c>
      <c r="D52" s="10" t="s">
        <v>152</v>
      </c>
      <c r="E52" s="67">
        <v>18</v>
      </c>
      <c r="F52" s="67">
        <v>9</v>
      </c>
      <c r="G52" s="67">
        <v>9</v>
      </c>
      <c r="H52" s="67"/>
      <c r="I52" s="19"/>
      <c r="J52" s="19"/>
      <c r="K52" s="9"/>
      <c r="L52" s="10"/>
      <c r="M52" s="10"/>
      <c r="N52" s="10"/>
      <c r="O52" s="10"/>
      <c r="P52" s="10"/>
      <c r="Q52" s="10"/>
      <c r="R52" s="19"/>
      <c r="S52" s="19"/>
      <c r="T52" s="19"/>
      <c r="U52" s="19"/>
      <c r="V52" s="19"/>
      <c r="W52" s="19"/>
      <c r="X52" s="19"/>
      <c r="Y52" s="10">
        <v>9</v>
      </c>
      <c r="Z52" s="10">
        <v>9</v>
      </c>
      <c r="AA52" s="10"/>
      <c r="AB52" s="10"/>
      <c r="AC52" s="10">
        <v>3</v>
      </c>
      <c r="AD52" s="10" t="s">
        <v>152</v>
      </c>
      <c r="AE52" s="19"/>
      <c r="AF52" s="19"/>
      <c r="AG52" s="78"/>
      <c r="AH52" s="78"/>
      <c r="AI52" s="76"/>
      <c r="AJ52" s="76"/>
      <c r="AK52" s="6">
        <f t="shared" si="6"/>
        <v>3</v>
      </c>
      <c r="AL52" s="6">
        <v>3</v>
      </c>
    </row>
    <row r="53" spans="1:38" s="2" customFormat="1" ht="24.9" customHeight="1" x14ac:dyDescent="0.3">
      <c r="A53" s="6">
        <v>5</v>
      </c>
      <c r="B53" s="21" t="s">
        <v>74</v>
      </c>
      <c r="C53" s="11" t="s">
        <v>91</v>
      </c>
      <c r="D53" s="10" t="s">
        <v>152</v>
      </c>
      <c r="E53" s="67">
        <v>9</v>
      </c>
      <c r="F53" s="67"/>
      <c r="G53" s="67">
        <v>9</v>
      </c>
      <c r="H53" s="67"/>
      <c r="I53" s="19"/>
      <c r="J53" s="19"/>
      <c r="K53" s="9"/>
      <c r="L53" s="10"/>
      <c r="M53" s="10"/>
      <c r="N53" s="10"/>
      <c r="O53" s="10"/>
      <c r="P53" s="10"/>
      <c r="Q53" s="10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9"/>
      <c r="AF53" s="19">
        <v>9</v>
      </c>
      <c r="AG53" s="78"/>
      <c r="AH53" s="78"/>
      <c r="AI53" s="76">
        <v>2</v>
      </c>
      <c r="AJ53" s="76" t="s">
        <v>152</v>
      </c>
      <c r="AK53" s="6">
        <f t="shared" si="6"/>
        <v>2</v>
      </c>
      <c r="AL53" s="6">
        <v>2</v>
      </c>
    </row>
    <row r="54" spans="1:38" s="2" customFormat="1" ht="24.9" customHeight="1" x14ac:dyDescent="0.3">
      <c r="A54" s="22">
        <v>6</v>
      </c>
      <c r="B54" s="21" t="s">
        <v>75</v>
      </c>
      <c r="C54" s="11" t="s">
        <v>111</v>
      </c>
      <c r="D54" s="10" t="s">
        <v>152</v>
      </c>
      <c r="E54" s="67">
        <v>9</v>
      </c>
      <c r="F54" s="67"/>
      <c r="G54" s="67"/>
      <c r="H54" s="67">
        <v>9</v>
      </c>
      <c r="I54" s="19"/>
      <c r="J54" s="19"/>
      <c r="K54" s="9"/>
      <c r="L54" s="10"/>
      <c r="M54" s="10"/>
      <c r="N54" s="10"/>
      <c r="O54" s="10"/>
      <c r="P54" s="10"/>
      <c r="Q54" s="10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9"/>
      <c r="AF54" s="19"/>
      <c r="AG54" s="78">
        <v>9</v>
      </c>
      <c r="AH54" s="78"/>
      <c r="AI54" s="76">
        <v>2</v>
      </c>
      <c r="AJ54" s="76" t="s">
        <v>152</v>
      </c>
      <c r="AK54" s="6">
        <f t="shared" si="6"/>
        <v>2</v>
      </c>
      <c r="AL54" s="6">
        <v>2</v>
      </c>
    </row>
    <row r="55" spans="1:38" ht="35.1" customHeight="1" x14ac:dyDescent="0.3">
      <c r="A55" s="6">
        <v>7</v>
      </c>
      <c r="B55" s="21" t="s">
        <v>76</v>
      </c>
      <c r="C55" s="3" t="s">
        <v>112</v>
      </c>
      <c r="D55" s="10" t="s">
        <v>89</v>
      </c>
      <c r="E55" s="65">
        <v>18</v>
      </c>
      <c r="F55" s="65">
        <v>9</v>
      </c>
      <c r="G55" s="65">
        <v>9</v>
      </c>
      <c r="H55" s="65"/>
      <c r="I55" s="19"/>
      <c r="J55" s="19"/>
      <c r="K55" s="9"/>
      <c r="L55" s="10"/>
      <c r="M55" s="10"/>
      <c r="N55" s="10"/>
      <c r="O55" s="10"/>
      <c r="P55" s="10"/>
      <c r="Q55" s="10"/>
      <c r="R55" s="19"/>
      <c r="S55" s="19"/>
      <c r="T55" s="19"/>
      <c r="U55" s="19"/>
      <c r="V55" s="19"/>
      <c r="W55" s="19"/>
      <c r="X55" s="19"/>
      <c r="Y55" s="10">
        <v>9</v>
      </c>
      <c r="Z55" s="10">
        <v>9</v>
      </c>
      <c r="AA55" s="10"/>
      <c r="AB55" s="10"/>
      <c r="AC55" s="10">
        <v>4</v>
      </c>
      <c r="AD55" s="10" t="s">
        <v>171</v>
      </c>
      <c r="AE55" s="19"/>
      <c r="AF55" s="19"/>
      <c r="AG55" s="78"/>
      <c r="AH55" s="78"/>
      <c r="AI55" s="76"/>
      <c r="AJ55" s="76"/>
      <c r="AK55" s="6">
        <f t="shared" si="6"/>
        <v>4</v>
      </c>
      <c r="AL55" s="6">
        <v>4</v>
      </c>
    </row>
    <row r="56" spans="1:38" ht="24.9" customHeight="1" x14ac:dyDescent="0.3">
      <c r="A56" s="22">
        <v>8</v>
      </c>
      <c r="B56" s="21" t="s">
        <v>113</v>
      </c>
      <c r="C56" s="11" t="s">
        <v>95</v>
      </c>
      <c r="D56" s="10" t="s">
        <v>152</v>
      </c>
      <c r="E56" s="67">
        <v>9</v>
      </c>
      <c r="F56" s="67">
        <v>9</v>
      </c>
      <c r="G56" s="67"/>
      <c r="H56" s="67"/>
      <c r="I56" s="19"/>
      <c r="J56" s="19"/>
      <c r="K56" s="9"/>
      <c r="L56" s="10"/>
      <c r="M56" s="10"/>
      <c r="N56" s="10"/>
      <c r="O56" s="10"/>
      <c r="P56" s="10"/>
      <c r="Q56" s="10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  <c r="AC56" s="10"/>
      <c r="AD56" s="10"/>
      <c r="AE56" s="19">
        <v>9</v>
      </c>
      <c r="AF56" s="19"/>
      <c r="AG56" s="78"/>
      <c r="AH56" s="78"/>
      <c r="AI56" s="76">
        <v>1</v>
      </c>
      <c r="AJ56" s="76" t="s">
        <v>152</v>
      </c>
      <c r="AK56" s="6">
        <f t="shared" si="6"/>
        <v>1</v>
      </c>
      <c r="AL56" s="22">
        <v>1</v>
      </c>
    </row>
    <row r="57" spans="1:38" ht="35.1" customHeight="1" x14ac:dyDescent="0.3">
      <c r="A57" s="6">
        <v>9</v>
      </c>
      <c r="B57" s="21" t="s">
        <v>114</v>
      </c>
      <c r="C57" s="3" t="s">
        <v>126</v>
      </c>
      <c r="D57" s="10" t="s">
        <v>152</v>
      </c>
      <c r="E57" s="65">
        <v>9</v>
      </c>
      <c r="F57" s="65"/>
      <c r="G57" s="65">
        <v>9</v>
      </c>
      <c r="H57" s="65"/>
      <c r="I57" s="19"/>
      <c r="J57" s="19"/>
      <c r="K57" s="9"/>
      <c r="L57" s="10"/>
      <c r="M57" s="10"/>
      <c r="N57" s="10"/>
      <c r="O57" s="10"/>
      <c r="P57" s="10"/>
      <c r="Q57" s="10"/>
      <c r="R57" s="19"/>
      <c r="S57" s="19">
        <v>9</v>
      </c>
      <c r="T57" s="19"/>
      <c r="U57" s="19"/>
      <c r="V57" s="19"/>
      <c r="W57" s="19">
        <v>4</v>
      </c>
      <c r="X57" s="19" t="s">
        <v>152</v>
      </c>
      <c r="Y57" s="10"/>
      <c r="Z57" s="10"/>
      <c r="AA57" s="10"/>
      <c r="AB57" s="10"/>
      <c r="AC57" s="10"/>
      <c r="AD57" s="10"/>
      <c r="AE57" s="19"/>
      <c r="AF57" s="19"/>
      <c r="AG57" s="78"/>
      <c r="AH57" s="78"/>
      <c r="AI57" s="76"/>
      <c r="AJ57" s="76"/>
      <c r="AK57" s="6">
        <f t="shared" si="6"/>
        <v>4</v>
      </c>
      <c r="AL57" s="22">
        <v>4</v>
      </c>
    </row>
    <row r="58" spans="1:38" ht="24.9" customHeight="1" x14ac:dyDescent="0.3">
      <c r="A58" s="23"/>
      <c r="B58" s="19"/>
      <c r="C58" s="24" t="s">
        <v>131</v>
      </c>
      <c r="D58" s="19"/>
      <c r="E58" s="20">
        <f t="shared" ref="E58:AL58" si="7">SUM(E49:E57)</f>
        <v>117</v>
      </c>
      <c r="F58" s="20">
        <f t="shared" si="7"/>
        <v>45</v>
      </c>
      <c r="G58" s="20">
        <f t="shared" si="7"/>
        <v>63</v>
      </c>
      <c r="H58" s="20">
        <f t="shared" si="7"/>
        <v>9</v>
      </c>
      <c r="I58" s="20">
        <f t="shared" si="7"/>
        <v>0</v>
      </c>
      <c r="J58" s="20">
        <f t="shared" si="7"/>
        <v>0</v>
      </c>
      <c r="K58" s="20">
        <f t="shared" si="7"/>
        <v>0</v>
      </c>
      <c r="L58" s="20">
        <f t="shared" si="7"/>
        <v>0</v>
      </c>
      <c r="M58" s="20">
        <f t="shared" si="7"/>
        <v>0</v>
      </c>
      <c r="N58" s="20">
        <f t="shared" si="7"/>
        <v>0</v>
      </c>
      <c r="O58" s="20">
        <f t="shared" si="7"/>
        <v>0</v>
      </c>
      <c r="P58" s="20">
        <f t="shared" si="7"/>
        <v>0</v>
      </c>
      <c r="Q58" s="75"/>
      <c r="R58" s="20">
        <f t="shared" si="7"/>
        <v>0</v>
      </c>
      <c r="S58" s="20">
        <f t="shared" si="7"/>
        <v>9</v>
      </c>
      <c r="T58" s="20">
        <f t="shared" si="7"/>
        <v>0</v>
      </c>
      <c r="U58" s="20">
        <f t="shared" si="7"/>
        <v>0</v>
      </c>
      <c r="V58" s="20">
        <f t="shared" si="7"/>
        <v>0</v>
      </c>
      <c r="W58" s="20">
        <f t="shared" si="7"/>
        <v>4</v>
      </c>
      <c r="X58" s="75"/>
      <c r="Y58" s="20">
        <f t="shared" si="7"/>
        <v>18</v>
      </c>
      <c r="Z58" s="20">
        <f t="shared" si="7"/>
        <v>18</v>
      </c>
      <c r="AA58" s="20">
        <f t="shared" si="7"/>
        <v>0</v>
      </c>
      <c r="AB58" s="20">
        <f t="shared" si="7"/>
        <v>0</v>
      </c>
      <c r="AC58" s="20">
        <f t="shared" si="7"/>
        <v>7</v>
      </c>
      <c r="AD58" s="75"/>
      <c r="AE58" s="20">
        <f t="shared" si="7"/>
        <v>27</v>
      </c>
      <c r="AF58" s="20">
        <f t="shared" si="7"/>
        <v>36</v>
      </c>
      <c r="AG58" s="20">
        <f t="shared" si="7"/>
        <v>9</v>
      </c>
      <c r="AH58" s="20">
        <f t="shared" si="7"/>
        <v>0</v>
      </c>
      <c r="AI58" s="20">
        <f t="shared" si="7"/>
        <v>12</v>
      </c>
      <c r="AJ58" s="75"/>
      <c r="AK58" s="64">
        <f t="shared" si="6"/>
        <v>23</v>
      </c>
      <c r="AL58" s="20">
        <f t="shared" si="7"/>
        <v>23</v>
      </c>
    </row>
    <row r="59" spans="1:38" s="2" customFormat="1" ht="24.9" customHeight="1" x14ac:dyDescent="0.3">
      <c r="A59" s="14"/>
      <c r="B59" s="138" t="s">
        <v>147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84"/>
    </row>
    <row r="60" spans="1:38" ht="35.1" customHeight="1" x14ac:dyDescent="0.3">
      <c r="A60" s="6">
        <v>10</v>
      </c>
      <c r="B60" s="5" t="s">
        <v>77</v>
      </c>
      <c r="C60" s="3" t="s">
        <v>155</v>
      </c>
      <c r="D60" s="153" t="s">
        <v>152</v>
      </c>
      <c r="E60" s="130">
        <v>9</v>
      </c>
      <c r="F60" s="130"/>
      <c r="G60" s="130"/>
      <c r="H60" s="94">
        <v>9</v>
      </c>
      <c r="I60" s="94"/>
      <c r="J60" s="154"/>
      <c r="K60" s="132"/>
      <c r="L60" s="132"/>
      <c r="M60" s="132"/>
      <c r="N60" s="132"/>
      <c r="O60" s="132"/>
      <c r="P60" s="132"/>
      <c r="Q60" s="132"/>
      <c r="R60" s="182"/>
      <c r="S60" s="182"/>
      <c r="T60" s="182"/>
      <c r="U60" s="182"/>
      <c r="V60" s="182"/>
      <c r="W60" s="182"/>
      <c r="X60" s="182"/>
      <c r="Y60" s="132"/>
      <c r="Z60" s="132"/>
      <c r="AA60" s="132"/>
      <c r="AB60" s="132"/>
      <c r="AC60" s="132"/>
      <c r="AD60" s="132"/>
      <c r="AE60" s="182"/>
      <c r="AF60" s="128"/>
      <c r="AG60" s="180">
        <v>9</v>
      </c>
      <c r="AH60" s="180"/>
      <c r="AI60" s="163">
        <v>1</v>
      </c>
      <c r="AJ60" s="180" t="s">
        <v>152</v>
      </c>
      <c r="AK60" s="90">
        <f>SUM(P60,W60,AC60,AI60)</f>
        <v>1</v>
      </c>
      <c r="AL60" s="103"/>
    </row>
    <row r="61" spans="1:38" ht="35.1" customHeight="1" x14ac:dyDescent="0.3">
      <c r="A61" s="6">
        <v>11</v>
      </c>
      <c r="B61" s="5" t="s">
        <v>78</v>
      </c>
      <c r="C61" s="3" t="s">
        <v>156</v>
      </c>
      <c r="D61" s="153"/>
      <c r="E61" s="130"/>
      <c r="F61" s="130"/>
      <c r="G61" s="130"/>
      <c r="H61" s="95"/>
      <c r="I61" s="95"/>
      <c r="J61" s="155"/>
      <c r="K61" s="133"/>
      <c r="L61" s="133"/>
      <c r="M61" s="133"/>
      <c r="N61" s="133"/>
      <c r="O61" s="133"/>
      <c r="P61" s="133"/>
      <c r="Q61" s="133"/>
      <c r="R61" s="183"/>
      <c r="S61" s="183"/>
      <c r="T61" s="183"/>
      <c r="U61" s="183"/>
      <c r="V61" s="183"/>
      <c r="W61" s="183"/>
      <c r="X61" s="183"/>
      <c r="Y61" s="133"/>
      <c r="Z61" s="133"/>
      <c r="AA61" s="133"/>
      <c r="AB61" s="133"/>
      <c r="AC61" s="133"/>
      <c r="AD61" s="133"/>
      <c r="AE61" s="183"/>
      <c r="AF61" s="128"/>
      <c r="AG61" s="181"/>
      <c r="AH61" s="181"/>
      <c r="AI61" s="163"/>
      <c r="AJ61" s="181"/>
      <c r="AK61" s="91"/>
      <c r="AL61" s="104"/>
    </row>
    <row r="62" spans="1:38" ht="35.1" customHeight="1" x14ac:dyDescent="0.3">
      <c r="A62" s="6">
        <v>12</v>
      </c>
      <c r="B62" s="5" t="s">
        <v>79</v>
      </c>
      <c r="C62" s="3" t="s">
        <v>115</v>
      </c>
      <c r="D62" s="153" t="s">
        <v>6</v>
      </c>
      <c r="E62" s="130">
        <v>9</v>
      </c>
      <c r="F62" s="130">
        <v>9</v>
      </c>
      <c r="G62" s="196"/>
      <c r="H62" s="187"/>
      <c r="I62" s="187"/>
      <c r="J62" s="190"/>
      <c r="K62" s="156"/>
      <c r="L62" s="103"/>
      <c r="M62" s="103"/>
      <c r="N62" s="103"/>
      <c r="O62" s="103"/>
      <c r="P62" s="103"/>
      <c r="Q62" s="103"/>
      <c r="R62" s="128">
        <v>9</v>
      </c>
      <c r="S62" s="173"/>
      <c r="T62" s="173"/>
      <c r="U62" s="173"/>
      <c r="V62" s="173"/>
      <c r="W62" s="186">
        <v>3</v>
      </c>
      <c r="X62" s="154" t="s">
        <v>171</v>
      </c>
      <c r="Y62" s="103"/>
      <c r="Z62" s="103"/>
      <c r="AA62" s="103"/>
      <c r="AB62" s="103"/>
      <c r="AC62" s="103"/>
      <c r="AD62" s="103"/>
      <c r="AE62" s="173"/>
      <c r="AF62" s="173"/>
      <c r="AG62" s="173"/>
      <c r="AH62" s="173"/>
      <c r="AI62" s="193"/>
      <c r="AJ62" s="173"/>
      <c r="AK62" s="90">
        <f>SUM(P62,W62,AC62,AI62)</f>
        <v>3</v>
      </c>
      <c r="AL62" s="103"/>
    </row>
    <row r="63" spans="1:38" ht="24.9" customHeight="1" x14ac:dyDescent="0.3">
      <c r="A63" s="6">
        <v>13</v>
      </c>
      <c r="B63" s="5" t="s">
        <v>80</v>
      </c>
      <c r="C63" s="3" t="s">
        <v>116</v>
      </c>
      <c r="D63" s="153"/>
      <c r="E63" s="130"/>
      <c r="F63" s="130"/>
      <c r="G63" s="196"/>
      <c r="H63" s="188"/>
      <c r="I63" s="188"/>
      <c r="J63" s="191"/>
      <c r="K63" s="157"/>
      <c r="L63" s="177"/>
      <c r="M63" s="177"/>
      <c r="N63" s="177"/>
      <c r="O63" s="177"/>
      <c r="P63" s="177"/>
      <c r="Q63" s="177"/>
      <c r="R63" s="128"/>
      <c r="S63" s="174"/>
      <c r="T63" s="174"/>
      <c r="U63" s="174"/>
      <c r="V63" s="174"/>
      <c r="W63" s="186"/>
      <c r="X63" s="161"/>
      <c r="Y63" s="177"/>
      <c r="Z63" s="177"/>
      <c r="AA63" s="177"/>
      <c r="AB63" s="177"/>
      <c r="AC63" s="177"/>
      <c r="AD63" s="177"/>
      <c r="AE63" s="174"/>
      <c r="AF63" s="174"/>
      <c r="AG63" s="174"/>
      <c r="AH63" s="174"/>
      <c r="AI63" s="194"/>
      <c r="AJ63" s="174"/>
      <c r="AK63" s="107"/>
      <c r="AL63" s="177"/>
    </row>
    <row r="64" spans="1:38" ht="35.1" customHeight="1" x14ac:dyDescent="0.3">
      <c r="A64" s="6">
        <v>14</v>
      </c>
      <c r="B64" s="5" t="s">
        <v>125</v>
      </c>
      <c r="C64" s="3" t="s">
        <v>117</v>
      </c>
      <c r="D64" s="153"/>
      <c r="E64" s="130"/>
      <c r="F64" s="130"/>
      <c r="G64" s="196"/>
      <c r="H64" s="189"/>
      <c r="I64" s="189"/>
      <c r="J64" s="192"/>
      <c r="K64" s="158"/>
      <c r="L64" s="104"/>
      <c r="M64" s="104"/>
      <c r="N64" s="104"/>
      <c r="O64" s="104"/>
      <c r="P64" s="104"/>
      <c r="Q64" s="104"/>
      <c r="R64" s="128"/>
      <c r="S64" s="175"/>
      <c r="T64" s="175"/>
      <c r="U64" s="175"/>
      <c r="V64" s="175"/>
      <c r="W64" s="186"/>
      <c r="X64" s="155"/>
      <c r="Y64" s="104"/>
      <c r="Z64" s="104"/>
      <c r="AA64" s="104"/>
      <c r="AB64" s="104"/>
      <c r="AC64" s="104"/>
      <c r="AD64" s="104"/>
      <c r="AE64" s="175"/>
      <c r="AF64" s="175"/>
      <c r="AG64" s="175"/>
      <c r="AH64" s="175"/>
      <c r="AI64" s="195"/>
      <c r="AJ64" s="175"/>
      <c r="AK64" s="91"/>
      <c r="AL64" s="104"/>
    </row>
    <row r="65" spans="1:145" ht="24.9" customHeight="1" x14ac:dyDescent="0.3">
      <c r="A65" s="6">
        <v>15</v>
      </c>
      <c r="B65" s="5" t="s">
        <v>81</v>
      </c>
      <c r="C65" s="3" t="s">
        <v>118</v>
      </c>
      <c r="D65" s="159" t="s">
        <v>128</v>
      </c>
      <c r="E65" s="130">
        <v>9</v>
      </c>
      <c r="F65" s="130">
        <v>9</v>
      </c>
      <c r="G65" s="130"/>
      <c r="H65" s="94"/>
      <c r="I65" s="94"/>
      <c r="J65" s="190"/>
      <c r="K65" s="156"/>
      <c r="L65" s="103"/>
      <c r="M65" s="103"/>
      <c r="N65" s="103"/>
      <c r="O65" s="103"/>
      <c r="P65" s="103"/>
      <c r="Q65" s="103"/>
      <c r="R65" s="173"/>
      <c r="S65" s="173"/>
      <c r="T65" s="173"/>
      <c r="U65" s="173"/>
      <c r="V65" s="173"/>
      <c r="W65" s="173"/>
      <c r="X65" s="173"/>
      <c r="Y65" s="103"/>
      <c r="Z65" s="103"/>
      <c r="AA65" s="103"/>
      <c r="AB65" s="103"/>
      <c r="AC65" s="103"/>
      <c r="AD65" s="90"/>
      <c r="AE65" s="180">
        <v>9</v>
      </c>
      <c r="AF65" s="180"/>
      <c r="AG65" s="180"/>
      <c r="AH65" s="180"/>
      <c r="AI65" s="180">
        <v>2</v>
      </c>
      <c r="AJ65" s="180" t="s">
        <v>171</v>
      </c>
      <c r="AK65" s="90">
        <f>SUM(P65,W65,AC65,AI65)</f>
        <v>2</v>
      </c>
      <c r="AL65" s="90">
        <v>2</v>
      </c>
    </row>
    <row r="66" spans="1:145" ht="24.9" customHeight="1" x14ac:dyDescent="0.3">
      <c r="A66" s="6">
        <v>16</v>
      </c>
      <c r="B66" s="5" t="s">
        <v>82</v>
      </c>
      <c r="C66" s="3" t="s">
        <v>119</v>
      </c>
      <c r="D66" s="159"/>
      <c r="E66" s="130"/>
      <c r="F66" s="130"/>
      <c r="G66" s="130"/>
      <c r="H66" s="95"/>
      <c r="I66" s="95"/>
      <c r="J66" s="192"/>
      <c r="K66" s="158"/>
      <c r="L66" s="104"/>
      <c r="M66" s="104"/>
      <c r="N66" s="104"/>
      <c r="O66" s="104"/>
      <c r="P66" s="104"/>
      <c r="Q66" s="104"/>
      <c r="R66" s="175"/>
      <c r="S66" s="175"/>
      <c r="T66" s="175"/>
      <c r="U66" s="175"/>
      <c r="V66" s="175"/>
      <c r="W66" s="175"/>
      <c r="X66" s="175"/>
      <c r="Y66" s="104"/>
      <c r="Z66" s="104"/>
      <c r="AA66" s="104"/>
      <c r="AB66" s="104"/>
      <c r="AC66" s="104"/>
      <c r="AD66" s="91"/>
      <c r="AE66" s="181"/>
      <c r="AF66" s="181"/>
      <c r="AG66" s="181"/>
      <c r="AH66" s="181"/>
      <c r="AI66" s="181"/>
      <c r="AJ66" s="181"/>
      <c r="AK66" s="91"/>
      <c r="AL66" s="91"/>
    </row>
    <row r="67" spans="1:145" ht="24.9" customHeight="1" x14ac:dyDescent="0.3">
      <c r="A67" s="6">
        <v>19</v>
      </c>
      <c r="B67" s="5" t="s">
        <v>83</v>
      </c>
      <c r="C67" s="11" t="s">
        <v>105</v>
      </c>
      <c r="D67" s="153" t="s">
        <v>128</v>
      </c>
      <c r="E67" s="130">
        <v>9</v>
      </c>
      <c r="F67" s="130">
        <v>9</v>
      </c>
      <c r="G67" s="196"/>
      <c r="H67" s="187"/>
      <c r="I67" s="187"/>
      <c r="J67" s="190"/>
      <c r="K67" s="156"/>
      <c r="L67" s="103"/>
      <c r="M67" s="103"/>
      <c r="N67" s="103"/>
      <c r="O67" s="103"/>
      <c r="P67" s="103"/>
      <c r="Q67" s="103"/>
      <c r="R67" s="173"/>
      <c r="S67" s="173"/>
      <c r="T67" s="173"/>
      <c r="U67" s="173"/>
      <c r="V67" s="173"/>
      <c r="W67" s="173"/>
      <c r="X67" s="173"/>
      <c r="Y67" s="103"/>
      <c r="Z67" s="103"/>
      <c r="AA67" s="90"/>
      <c r="AB67" s="90"/>
      <c r="AC67" s="90"/>
      <c r="AD67" s="90"/>
      <c r="AE67" s="180">
        <v>9</v>
      </c>
      <c r="AF67" s="180"/>
      <c r="AG67" s="180"/>
      <c r="AH67" s="180"/>
      <c r="AI67" s="180">
        <v>2</v>
      </c>
      <c r="AJ67" s="180" t="s">
        <v>171</v>
      </c>
      <c r="AK67" s="90">
        <f>SUM(P67,W67,AC67,AI67)</f>
        <v>2</v>
      </c>
      <c r="AL67" s="90">
        <v>2</v>
      </c>
    </row>
    <row r="68" spans="1:145" ht="35.1" customHeight="1" x14ac:dyDescent="0.3">
      <c r="A68" s="6">
        <v>20</v>
      </c>
      <c r="B68" s="5" t="s">
        <v>84</v>
      </c>
      <c r="C68" s="3" t="s">
        <v>120</v>
      </c>
      <c r="D68" s="153"/>
      <c r="E68" s="130"/>
      <c r="F68" s="130"/>
      <c r="G68" s="196"/>
      <c r="H68" s="189"/>
      <c r="I68" s="189"/>
      <c r="J68" s="192"/>
      <c r="K68" s="158"/>
      <c r="L68" s="104"/>
      <c r="M68" s="104"/>
      <c r="N68" s="104"/>
      <c r="O68" s="104"/>
      <c r="P68" s="104"/>
      <c r="Q68" s="104"/>
      <c r="R68" s="175"/>
      <c r="S68" s="175"/>
      <c r="T68" s="175"/>
      <c r="U68" s="175"/>
      <c r="V68" s="175"/>
      <c r="W68" s="175"/>
      <c r="X68" s="175"/>
      <c r="Y68" s="104"/>
      <c r="Z68" s="104"/>
      <c r="AA68" s="91"/>
      <c r="AB68" s="91"/>
      <c r="AC68" s="91"/>
      <c r="AD68" s="91"/>
      <c r="AE68" s="181"/>
      <c r="AF68" s="181"/>
      <c r="AG68" s="181"/>
      <c r="AH68" s="181"/>
      <c r="AI68" s="181"/>
      <c r="AJ68" s="181"/>
      <c r="AK68" s="91"/>
      <c r="AL68" s="91"/>
    </row>
    <row r="69" spans="1:145" ht="35.1" customHeight="1" x14ac:dyDescent="0.3">
      <c r="A69" s="6">
        <v>21</v>
      </c>
      <c r="B69" s="5" t="s">
        <v>85</v>
      </c>
      <c r="C69" s="3" t="s">
        <v>121</v>
      </c>
      <c r="D69" s="153" t="s">
        <v>128</v>
      </c>
      <c r="E69" s="130">
        <v>9</v>
      </c>
      <c r="F69" s="130"/>
      <c r="G69" s="130">
        <v>9</v>
      </c>
      <c r="H69" s="94"/>
      <c r="I69" s="94"/>
      <c r="J69" s="173"/>
      <c r="K69" s="156"/>
      <c r="L69" s="103"/>
      <c r="M69" s="103"/>
      <c r="N69" s="103"/>
      <c r="O69" s="103"/>
      <c r="P69" s="103"/>
      <c r="Q69" s="103"/>
      <c r="R69" s="173"/>
      <c r="S69" s="173"/>
      <c r="T69" s="173"/>
      <c r="U69" s="173"/>
      <c r="V69" s="173"/>
      <c r="W69" s="173"/>
      <c r="X69" s="173"/>
      <c r="Y69" s="103"/>
      <c r="Z69" s="103"/>
      <c r="AA69" s="90"/>
      <c r="AB69" s="90"/>
      <c r="AC69" s="90"/>
      <c r="AD69" s="90"/>
      <c r="AE69" s="180"/>
      <c r="AF69" s="180">
        <v>9</v>
      </c>
      <c r="AG69" s="180"/>
      <c r="AH69" s="180"/>
      <c r="AI69" s="180">
        <v>2</v>
      </c>
      <c r="AJ69" s="180" t="s">
        <v>171</v>
      </c>
      <c r="AK69" s="90">
        <f>SUM(P69,W69,AC69,AI69)</f>
        <v>2</v>
      </c>
      <c r="AL69" s="103"/>
    </row>
    <row r="70" spans="1:145" ht="24.9" customHeight="1" x14ac:dyDescent="0.3">
      <c r="A70" s="6">
        <v>22</v>
      </c>
      <c r="B70" s="5" t="s">
        <v>86</v>
      </c>
      <c r="C70" s="3" t="s">
        <v>122</v>
      </c>
      <c r="D70" s="153"/>
      <c r="E70" s="130"/>
      <c r="F70" s="130"/>
      <c r="G70" s="130"/>
      <c r="H70" s="95"/>
      <c r="I70" s="95"/>
      <c r="J70" s="175"/>
      <c r="K70" s="158"/>
      <c r="L70" s="104"/>
      <c r="M70" s="104"/>
      <c r="N70" s="104"/>
      <c r="O70" s="104"/>
      <c r="P70" s="104"/>
      <c r="Q70" s="104"/>
      <c r="R70" s="175"/>
      <c r="S70" s="175"/>
      <c r="T70" s="175"/>
      <c r="U70" s="175"/>
      <c r="V70" s="175"/>
      <c r="W70" s="175"/>
      <c r="X70" s="175"/>
      <c r="Y70" s="104"/>
      <c r="Z70" s="104"/>
      <c r="AA70" s="91"/>
      <c r="AB70" s="91"/>
      <c r="AC70" s="91"/>
      <c r="AD70" s="91"/>
      <c r="AE70" s="181"/>
      <c r="AF70" s="181"/>
      <c r="AG70" s="181"/>
      <c r="AH70" s="181"/>
      <c r="AI70" s="181"/>
      <c r="AJ70" s="181"/>
      <c r="AK70" s="91"/>
      <c r="AL70" s="104"/>
    </row>
    <row r="71" spans="1:145" s="4" customFormat="1" ht="35.1" customHeight="1" x14ac:dyDescent="0.3">
      <c r="A71" s="6">
        <v>23</v>
      </c>
      <c r="B71" s="5" t="s">
        <v>87</v>
      </c>
      <c r="C71" s="3" t="s">
        <v>123</v>
      </c>
      <c r="D71" s="159" t="s">
        <v>152</v>
      </c>
      <c r="E71" s="130">
        <v>9</v>
      </c>
      <c r="F71" s="130"/>
      <c r="G71" s="130">
        <v>9</v>
      </c>
      <c r="H71" s="94"/>
      <c r="I71" s="94"/>
      <c r="J71" s="190"/>
      <c r="K71" s="156"/>
      <c r="L71" s="103"/>
      <c r="M71" s="103"/>
      <c r="N71" s="103"/>
      <c r="O71" s="103"/>
      <c r="P71" s="103"/>
      <c r="Q71" s="103"/>
      <c r="R71" s="173"/>
      <c r="S71" s="173"/>
      <c r="T71" s="173"/>
      <c r="U71" s="173"/>
      <c r="V71" s="173"/>
      <c r="W71" s="173"/>
      <c r="X71" s="173"/>
      <c r="Y71" s="103"/>
      <c r="Z71" s="103"/>
      <c r="AA71" s="90"/>
      <c r="AB71" s="90"/>
      <c r="AC71" s="90"/>
      <c r="AD71" s="90"/>
      <c r="AE71" s="180"/>
      <c r="AF71" s="180">
        <v>9</v>
      </c>
      <c r="AG71" s="180"/>
      <c r="AH71" s="180"/>
      <c r="AI71" s="180">
        <v>1</v>
      </c>
      <c r="AJ71" s="180" t="s">
        <v>152</v>
      </c>
      <c r="AK71" s="90">
        <f>SUM(P71,W71,AC71,AI71)</f>
        <v>1</v>
      </c>
      <c r="AL71" s="178"/>
    </row>
    <row r="72" spans="1:145" ht="24.9" customHeight="1" x14ac:dyDescent="0.3">
      <c r="A72" s="6">
        <v>24</v>
      </c>
      <c r="B72" s="5" t="s">
        <v>88</v>
      </c>
      <c r="C72" s="11" t="s">
        <v>124</v>
      </c>
      <c r="D72" s="159"/>
      <c r="E72" s="130"/>
      <c r="F72" s="130"/>
      <c r="G72" s="130"/>
      <c r="H72" s="95"/>
      <c r="I72" s="95"/>
      <c r="J72" s="192"/>
      <c r="K72" s="158"/>
      <c r="L72" s="104"/>
      <c r="M72" s="104"/>
      <c r="N72" s="104"/>
      <c r="O72" s="104"/>
      <c r="P72" s="104"/>
      <c r="Q72" s="104"/>
      <c r="R72" s="175"/>
      <c r="S72" s="175"/>
      <c r="T72" s="175"/>
      <c r="U72" s="175"/>
      <c r="V72" s="175"/>
      <c r="W72" s="175"/>
      <c r="X72" s="175"/>
      <c r="Y72" s="104"/>
      <c r="Z72" s="104"/>
      <c r="AA72" s="91"/>
      <c r="AB72" s="91"/>
      <c r="AC72" s="91"/>
      <c r="AD72" s="91"/>
      <c r="AE72" s="181"/>
      <c r="AF72" s="181"/>
      <c r="AG72" s="181"/>
      <c r="AH72" s="181"/>
      <c r="AI72" s="181"/>
      <c r="AJ72" s="181"/>
      <c r="AK72" s="91"/>
      <c r="AL72" s="179"/>
    </row>
    <row r="73" spans="1:145" ht="27.75" customHeight="1" x14ac:dyDescent="0.3">
      <c r="A73" s="14"/>
      <c r="B73" s="13"/>
      <c r="C73" s="15" t="s">
        <v>132</v>
      </c>
      <c r="D73" s="15"/>
      <c r="E73" s="17">
        <f t="shared" ref="E73:P73" si="8">SUM(E60:E72)</f>
        <v>54</v>
      </c>
      <c r="F73" s="17">
        <f t="shared" si="8"/>
        <v>27</v>
      </c>
      <c r="G73" s="17">
        <f t="shared" si="8"/>
        <v>18</v>
      </c>
      <c r="H73" s="17">
        <f t="shared" si="8"/>
        <v>9</v>
      </c>
      <c r="I73" s="17">
        <f t="shared" si="8"/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8"/>
        <v>0</v>
      </c>
      <c r="O73" s="17">
        <f t="shared" si="8"/>
        <v>0</v>
      </c>
      <c r="P73" s="17">
        <f t="shared" si="8"/>
        <v>0</v>
      </c>
      <c r="Q73" s="75"/>
      <c r="R73" s="17">
        <f t="shared" ref="R73:W73" si="9">SUM(R60:R72)</f>
        <v>9</v>
      </c>
      <c r="S73" s="17">
        <f t="shared" si="9"/>
        <v>0</v>
      </c>
      <c r="T73" s="17">
        <f t="shared" si="9"/>
        <v>0</v>
      </c>
      <c r="U73" s="17">
        <f t="shared" si="9"/>
        <v>0</v>
      </c>
      <c r="V73" s="17">
        <f t="shared" si="9"/>
        <v>0</v>
      </c>
      <c r="W73" s="17">
        <f t="shared" si="9"/>
        <v>3</v>
      </c>
      <c r="X73" s="75"/>
      <c r="Y73" s="17">
        <f>SUM(Y60:Y72)</f>
        <v>0</v>
      </c>
      <c r="Z73" s="17">
        <f>SUM(Z60:Z72)</f>
        <v>0</v>
      </c>
      <c r="AA73" s="17">
        <f>SUM(AA60:AA72)</f>
        <v>0</v>
      </c>
      <c r="AB73" s="17">
        <f>SUM(AB60:AB72)</f>
        <v>0</v>
      </c>
      <c r="AC73" s="17">
        <f>SUM(AC60:AC72)</f>
        <v>0</v>
      </c>
      <c r="AD73" s="75"/>
      <c r="AE73" s="17">
        <f>SUM(AE60:AE72)</f>
        <v>18</v>
      </c>
      <c r="AF73" s="17">
        <f>SUM(AF60:AF72)</f>
        <v>18</v>
      </c>
      <c r="AG73" s="17">
        <f>SUM(AG60:AG72)</f>
        <v>9</v>
      </c>
      <c r="AH73" s="17">
        <f>SUM(AH60:AH72)</f>
        <v>0</v>
      </c>
      <c r="AI73" s="17">
        <f>SUM(AI60:AI72)</f>
        <v>8</v>
      </c>
      <c r="AJ73" s="75"/>
      <c r="AK73" s="17">
        <f>SUM(AK60:AK72)</f>
        <v>11</v>
      </c>
      <c r="AL73" s="17">
        <f>SUM(AL60:AL72)</f>
        <v>4</v>
      </c>
    </row>
    <row r="74" spans="1:145" ht="39" customHeight="1" x14ac:dyDescent="0.3">
      <c r="A74" s="23"/>
      <c r="B74" s="166" t="s">
        <v>133</v>
      </c>
      <c r="C74" s="168"/>
      <c r="D74" s="18"/>
      <c r="E74" s="17">
        <f t="shared" ref="E74:P74" si="10">E73+E58</f>
        <v>171</v>
      </c>
      <c r="F74" s="17">
        <f t="shared" si="10"/>
        <v>72</v>
      </c>
      <c r="G74" s="17">
        <f t="shared" si="10"/>
        <v>81</v>
      </c>
      <c r="H74" s="17">
        <f t="shared" si="10"/>
        <v>18</v>
      </c>
      <c r="I74" s="17">
        <f t="shared" si="10"/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  <c r="P74" s="17">
        <f t="shared" si="10"/>
        <v>0</v>
      </c>
      <c r="Q74" s="75"/>
      <c r="R74" s="17">
        <f t="shared" ref="R74:W74" si="11">R73+R58</f>
        <v>9</v>
      </c>
      <c r="S74" s="17">
        <f t="shared" si="11"/>
        <v>9</v>
      </c>
      <c r="T74" s="17">
        <f t="shared" si="11"/>
        <v>0</v>
      </c>
      <c r="U74" s="17">
        <f t="shared" si="11"/>
        <v>0</v>
      </c>
      <c r="V74" s="17">
        <f t="shared" si="11"/>
        <v>0</v>
      </c>
      <c r="W74" s="17">
        <f t="shared" si="11"/>
        <v>7</v>
      </c>
      <c r="X74" s="75"/>
      <c r="Y74" s="17">
        <f>Y73+Y58</f>
        <v>18</v>
      </c>
      <c r="Z74" s="17">
        <f>Z73+Z58</f>
        <v>18</v>
      </c>
      <c r="AA74" s="17">
        <f>AA73+AA58</f>
        <v>0</v>
      </c>
      <c r="AB74" s="17">
        <f>AB73+AB58</f>
        <v>0</v>
      </c>
      <c r="AC74" s="17">
        <f>AC73+AC58</f>
        <v>7</v>
      </c>
      <c r="AD74" s="75"/>
      <c r="AE74" s="17">
        <f>AE73+AE58</f>
        <v>45</v>
      </c>
      <c r="AF74" s="17">
        <f>AF73+AF58</f>
        <v>54</v>
      </c>
      <c r="AG74" s="17">
        <f>AG73+AG58</f>
        <v>18</v>
      </c>
      <c r="AH74" s="17">
        <f>AH73+AH58</f>
        <v>0</v>
      </c>
      <c r="AI74" s="17">
        <f>AI73+AI58</f>
        <v>20</v>
      </c>
      <c r="AJ74" s="75"/>
      <c r="AK74" s="17">
        <f>AK73+AK58</f>
        <v>34</v>
      </c>
      <c r="AL74" s="17">
        <f>AL73+AL58</f>
        <v>27</v>
      </c>
    </row>
    <row r="75" spans="1:145" ht="28.5" customHeight="1" x14ac:dyDescent="0.3">
      <c r="A75" s="14"/>
      <c r="B75" s="25" t="s">
        <v>174</v>
      </c>
      <c r="C75" s="25"/>
      <c r="D75" s="25"/>
      <c r="E75" s="20">
        <f t="shared" ref="E75:P75" si="12">E11+E21+E31+E58+E73</f>
        <v>657</v>
      </c>
      <c r="F75" s="20">
        <f t="shared" si="12"/>
        <v>270</v>
      </c>
      <c r="G75" s="20">
        <f t="shared" si="12"/>
        <v>177</v>
      </c>
      <c r="H75" s="20">
        <f t="shared" si="12"/>
        <v>66</v>
      </c>
      <c r="I75" s="20">
        <f t="shared" si="12"/>
        <v>108</v>
      </c>
      <c r="J75" s="20">
        <f t="shared" si="12"/>
        <v>36</v>
      </c>
      <c r="K75" s="20">
        <f t="shared" si="12"/>
        <v>108</v>
      </c>
      <c r="L75" s="20">
        <f t="shared" si="12"/>
        <v>48</v>
      </c>
      <c r="M75" s="20">
        <f t="shared" si="12"/>
        <v>0</v>
      </c>
      <c r="N75" s="20">
        <f t="shared" si="12"/>
        <v>24</v>
      </c>
      <c r="O75" s="20">
        <f t="shared" si="12"/>
        <v>18</v>
      </c>
      <c r="P75" s="20">
        <f t="shared" si="12"/>
        <v>30</v>
      </c>
      <c r="Q75" s="75"/>
      <c r="R75" s="20">
        <f t="shared" ref="R75:W75" si="13">R11+R21+R31+R58+R73</f>
        <v>45</v>
      </c>
      <c r="S75" s="20">
        <f t="shared" si="13"/>
        <v>33</v>
      </c>
      <c r="T75" s="20">
        <f t="shared" si="13"/>
        <v>36</v>
      </c>
      <c r="U75" s="20">
        <f t="shared" si="13"/>
        <v>24</v>
      </c>
      <c r="V75" s="20">
        <f t="shared" si="13"/>
        <v>18</v>
      </c>
      <c r="W75" s="20">
        <f t="shared" si="13"/>
        <v>30</v>
      </c>
      <c r="X75" s="75"/>
      <c r="Y75" s="20">
        <f>Y11+Y21+Y31+Y58+Y73</f>
        <v>72</v>
      </c>
      <c r="Z75" s="20">
        <f>Z11+Z21+Z31+Z58+Z73</f>
        <v>42</v>
      </c>
      <c r="AA75" s="20">
        <f>AA11+AA21+AA31+AA58+AA73</f>
        <v>12</v>
      </c>
      <c r="AB75" s="20">
        <f>AB11+AB21+AB31+AB58+AB73</f>
        <v>24</v>
      </c>
      <c r="AC75" s="20">
        <f>AC11+AC21+AC31+AC58+AC73</f>
        <v>30</v>
      </c>
      <c r="AD75" s="75"/>
      <c r="AE75" s="20">
        <f>AE11+AE21+AE31+AE58+AE73</f>
        <v>45</v>
      </c>
      <c r="AF75" s="20">
        <f>AF11+AF21+AF31+AF58+AF73</f>
        <v>54</v>
      </c>
      <c r="AG75" s="20">
        <f>AG11+AG21+AG31+AG58+AG73</f>
        <v>18</v>
      </c>
      <c r="AH75" s="20">
        <f>AH11+AH21+AH31+AH58+AH73</f>
        <v>36</v>
      </c>
      <c r="AI75" s="20">
        <f>AI11+AI21+AI31+AI58+AI73</f>
        <v>30</v>
      </c>
      <c r="AJ75" s="75"/>
      <c r="AK75" s="20">
        <f>AK11+AK21+AK31+AK58+AK73</f>
        <v>120</v>
      </c>
      <c r="AL75" s="20">
        <f>AL11+AL21+AL31+AL58+AL73</f>
        <v>77</v>
      </c>
    </row>
    <row r="76" spans="1:145" customFormat="1" ht="7.5" customHeight="1" x14ac:dyDescent="0.3"/>
    <row r="77" spans="1:145" s="81" customFormat="1" x14ac:dyDescent="0.3">
      <c r="A77" s="79"/>
      <c r="B77" s="79" t="s">
        <v>176</v>
      </c>
      <c r="C77" s="79"/>
      <c r="D77" s="79"/>
      <c r="E77" s="54"/>
      <c r="F77" s="54"/>
      <c r="G77" s="54"/>
      <c r="H77" s="54"/>
      <c r="I77" s="54"/>
      <c r="J77" s="54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</row>
    <row r="78" spans="1:145" s="49" customFormat="1" ht="13.8" x14ac:dyDescent="0.3">
      <c r="A78" s="63"/>
      <c r="B78" s="63"/>
      <c r="C78" s="6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</row>
    <row r="79" spans="1:145" s="49" customFormat="1" ht="13.8" x14ac:dyDescent="0.3">
      <c r="A79" s="63"/>
      <c r="B79" s="63" t="s">
        <v>165</v>
      </c>
      <c r="C79" s="63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 t="s">
        <v>166</v>
      </c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</row>
    <row r="80" spans="1:145" s="49" customFormat="1" ht="13.8" x14ac:dyDescent="0.3">
      <c r="A80" s="63"/>
      <c r="B80" s="63" t="s">
        <v>167</v>
      </c>
      <c r="C80" s="6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 t="s">
        <v>168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</row>
    <row r="81" spans="1:145" s="49" customFormat="1" ht="13.8" x14ac:dyDescent="0.3">
      <c r="A81" s="63"/>
      <c r="B81" s="63"/>
      <c r="C81" s="6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 t="s">
        <v>169</v>
      </c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</row>
    <row r="82" spans="1:145" x14ac:dyDescent="0.3">
      <c r="A82" s="34"/>
    </row>
  </sheetData>
  <mergeCells count="308">
    <mergeCell ref="B74:C74"/>
    <mergeCell ref="T71:T72"/>
    <mergeCell ref="U71:U72"/>
    <mergeCell ref="V71:V72"/>
    <mergeCell ref="X71:X72"/>
    <mergeCell ref="M69:M70"/>
    <mergeCell ref="N69:N70"/>
    <mergeCell ref="O69:O70"/>
    <mergeCell ref="Q69:Q70"/>
    <mergeCell ref="D71:D72"/>
    <mergeCell ref="E71:E72"/>
    <mergeCell ref="G71:G72"/>
    <mergeCell ref="E69:E70"/>
    <mergeCell ref="F71:F72"/>
    <mergeCell ref="G69:G70"/>
    <mergeCell ref="F69:F70"/>
    <mergeCell ref="X69:X70"/>
    <mergeCell ref="S71:S72"/>
    <mergeCell ref="N71:N72"/>
    <mergeCell ref="O71:O72"/>
    <mergeCell ref="Q71:Q72"/>
    <mergeCell ref="M71:M72"/>
    <mergeCell ref="D69:D70"/>
    <mergeCell ref="H69:H70"/>
    <mergeCell ref="AJ69:AJ70"/>
    <mergeCell ref="AA71:AA72"/>
    <mergeCell ref="AB71:AB72"/>
    <mergeCell ref="AD71:AD72"/>
    <mergeCell ref="AG71:AG72"/>
    <mergeCell ref="AH71:AH72"/>
    <mergeCell ref="AJ71:AJ72"/>
    <mergeCell ref="AB69:AB70"/>
    <mergeCell ref="AD69:AD70"/>
    <mergeCell ref="AG69:AG70"/>
    <mergeCell ref="AH69:AH70"/>
    <mergeCell ref="AI71:AI72"/>
    <mergeCell ref="AF71:AF72"/>
    <mergeCell ref="AF69:AF70"/>
    <mergeCell ref="AI69:AI70"/>
    <mergeCell ref="AA67:AA68"/>
    <mergeCell ref="AB67:AB68"/>
    <mergeCell ref="AD67:AD68"/>
    <mergeCell ref="AJ67:AJ68"/>
    <mergeCell ref="AB65:AB66"/>
    <mergeCell ref="AI65:AI66"/>
    <mergeCell ref="AH65:AH66"/>
    <mergeCell ref="AC65:AC66"/>
    <mergeCell ref="AF65:AF66"/>
    <mergeCell ref="AE65:AE66"/>
    <mergeCell ref="AD65:AD66"/>
    <mergeCell ref="AG65:AG66"/>
    <mergeCell ref="AE67:AE68"/>
    <mergeCell ref="AI67:AI68"/>
    <mergeCell ref="AF67:AF68"/>
    <mergeCell ref="AG67:AG68"/>
    <mergeCell ref="AH67:AH68"/>
    <mergeCell ref="W67:W68"/>
    <mergeCell ref="Y67:Y68"/>
    <mergeCell ref="Z67:Z68"/>
    <mergeCell ref="AC67:AC68"/>
    <mergeCell ref="AK71:AK72"/>
    <mergeCell ref="AK67:AK68"/>
    <mergeCell ref="AK69:AK70"/>
    <mergeCell ref="N65:N66"/>
    <mergeCell ref="O65:O66"/>
    <mergeCell ref="Q65:Q66"/>
    <mergeCell ref="T65:T66"/>
    <mergeCell ref="U65:U66"/>
    <mergeCell ref="V65:V66"/>
    <mergeCell ref="X65:X66"/>
    <mergeCell ref="AA65:AA66"/>
    <mergeCell ref="AA69:AA70"/>
    <mergeCell ref="W65:W66"/>
    <mergeCell ref="Y65:Y66"/>
    <mergeCell ref="Z65:Z66"/>
    <mergeCell ref="X67:X68"/>
    <mergeCell ref="V67:V68"/>
    <mergeCell ref="T69:T70"/>
    <mergeCell ref="U69:U70"/>
    <mergeCell ref="V69:V70"/>
    <mergeCell ref="M67:M68"/>
    <mergeCell ref="N67:N68"/>
    <mergeCell ref="O67:O68"/>
    <mergeCell ref="Q67:Q68"/>
    <mergeCell ref="T67:T68"/>
    <mergeCell ref="U67:U68"/>
    <mergeCell ref="S65:S66"/>
    <mergeCell ref="V62:V64"/>
    <mergeCell ref="P60:P61"/>
    <mergeCell ref="R60:R61"/>
    <mergeCell ref="R65:R66"/>
    <mergeCell ref="Q62:Q64"/>
    <mergeCell ref="O62:O64"/>
    <mergeCell ref="S67:S68"/>
    <mergeCell ref="M65:M66"/>
    <mergeCell ref="AJ60:AJ61"/>
    <mergeCell ref="AG60:AG61"/>
    <mergeCell ref="AH60:AH61"/>
    <mergeCell ref="N60:N61"/>
    <mergeCell ref="O60:O61"/>
    <mergeCell ref="Q60:Q61"/>
    <mergeCell ref="T60:T61"/>
    <mergeCell ref="V60:V61"/>
    <mergeCell ref="U60:U61"/>
    <mergeCell ref="X60:X61"/>
    <mergeCell ref="AA60:AA61"/>
    <mergeCell ref="AB60:AB61"/>
    <mergeCell ref="AD60:AD61"/>
    <mergeCell ref="Y62:Y64"/>
    <mergeCell ref="AJ65:AJ66"/>
    <mergeCell ref="AF46:AF47"/>
    <mergeCell ref="AI46:AI47"/>
    <mergeCell ref="K46:K47"/>
    <mergeCell ref="AD6:AD7"/>
    <mergeCell ref="J6:J7"/>
    <mergeCell ref="AG46:AG47"/>
    <mergeCell ref="AH46:AH47"/>
    <mergeCell ref="AK44:AK47"/>
    <mergeCell ref="B48:AL48"/>
    <mergeCell ref="AJ46:AJ47"/>
    <mergeCell ref="O46:O47"/>
    <mergeCell ref="Q46:Q47"/>
    <mergeCell ref="K45:Q45"/>
    <mergeCell ref="T46:T47"/>
    <mergeCell ref="U46:U47"/>
    <mergeCell ref="V46:V47"/>
    <mergeCell ref="X46:X47"/>
    <mergeCell ref="R45:X45"/>
    <mergeCell ref="AE46:AE47"/>
    <mergeCell ref="Y5:AD5"/>
    <mergeCell ref="AA6:AA7"/>
    <mergeCell ref="AB6:AB7"/>
    <mergeCell ref="Y4:AJ4"/>
    <mergeCell ref="AE5:AJ5"/>
    <mergeCell ref="AG6:AG7"/>
    <mergeCell ref="AH6:AH7"/>
    <mergeCell ref="AF6:AF7"/>
    <mergeCell ref="Q6:Q7"/>
    <mergeCell ref="K5:Q5"/>
    <mergeCell ref="M6:M7"/>
    <mergeCell ref="N6:N7"/>
    <mergeCell ref="O6:O7"/>
    <mergeCell ref="X6:X7"/>
    <mergeCell ref="K4:X4"/>
    <mergeCell ref="R5:X5"/>
    <mergeCell ref="T6:T7"/>
    <mergeCell ref="U6:U7"/>
    <mergeCell ref="V6:V7"/>
    <mergeCell ref="K6:K7"/>
    <mergeCell ref="AI6:AI7"/>
    <mergeCell ref="W6:W7"/>
    <mergeCell ref="Y6:Y7"/>
    <mergeCell ref="AC6:AC7"/>
    <mergeCell ref="Z46:Z47"/>
    <mergeCell ref="AC46:AC47"/>
    <mergeCell ref="Z6:Z7"/>
    <mergeCell ref="R6:R7"/>
    <mergeCell ref="E44:J45"/>
    <mergeCell ref="P46:P47"/>
    <mergeCell ref="F46:F47"/>
    <mergeCell ref="A34:J34"/>
    <mergeCell ref="A44:A47"/>
    <mergeCell ref="B44:B47"/>
    <mergeCell ref="C44:C47"/>
    <mergeCell ref="E46:E47"/>
    <mergeCell ref="J46:J47"/>
    <mergeCell ref="W46:W47"/>
    <mergeCell ref="L46:L47"/>
    <mergeCell ref="R46:R47"/>
    <mergeCell ref="P6:P7"/>
    <mergeCell ref="G46:G47"/>
    <mergeCell ref="H46:H47"/>
    <mergeCell ref="H6:H7"/>
    <mergeCell ref="I6:I7"/>
    <mergeCell ref="Y44:AJ44"/>
    <mergeCell ref="Y45:AD45"/>
    <mergeCell ref="AE45:AJ45"/>
    <mergeCell ref="E65:E66"/>
    <mergeCell ref="G65:G66"/>
    <mergeCell ref="D44:D47"/>
    <mergeCell ref="N62:N64"/>
    <mergeCell ref="F60:F61"/>
    <mergeCell ref="I69:I70"/>
    <mergeCell ref="J69:J70"/>
    <mergeCell ref="F6:F7"/>
    <mergeCell ref="G6:G7"/>
    <mergeCell ref="L6:L7"/>
    <mergeCell ref="M46:M47"/>
    <mergeCell ref="N46:N47"/>
    <mergeCell ref="B59:AL59"/>
    <mergeCell ref="AK60:AK61"/>
    <mergeCell ref="AK62:AK64"/>
    <mergeCell ref="AK65:AK66"/>
    <mergeCell ref="M62:M64"/>
    <mergeCell ref="X62:X64"/>
    <mergeCell ref="AA62:AA64"/>
    <mergeCell ref="AB62:AB64"/>
    <mergeCell ref="AD62:AD64"/>
    <mergeCell ref="AG62:AG64"/>
    <mergeCell ref="AH62:AH64"/>
    <mergeCell ref="AJ62:AJ64"/>
    <mergeCell ref="P69:P70"/>
    <mergeCell ref="R69:R70"/>
    <mergeCell ref="H71:H72"/>
    <mergeCell ref="K69:K70"/>
    <mergeCell ref="L69:L70"/>
    <mergeCell ref="I71:I72"/>
    <mergeCell ref="J71:J72"/>
    <mergeCell ref="K71:K72"/>
    <mergeCell ref="L71:L72"/>
    <mergeCell ref="P71:P72"/>
    <mergeCell ref="R71:R72"/>
    <mergeCell ref="AF62:AF64"/>
    <mergeCell ref="AI62:AI64"/>
    <mergeCell ref="H65:H66"/>
    <mergeCell ref="I65:I66"/>
    <mergeCell ref="J65:J66"/>
    <mergeCell ref="K65:K66"/>
    <mergeCell ref="D67:D68"/>
    <mergeCell ref="F67:F68"/>
    <mergeCell ref="H67:H68"/>
    <mergeCell ref="I67:I68"/>
    <mergeCell ref="J67:J68"/>
    <mergeCell ref="K67:K68"/>
    <mergeCell ref="L67:L68"/>
    <mergeCell ref="P67:P68"/>
    <mergeCell ref="R67:R68"/>
    <mergeCell ref="G67:G68"/>
    <mergeCell ref="E67:E68"/>
    <mergeCell ref="F65:F66"/>
    <mergeCell ref="D65:D66"/>
    <mergeCell ref="G62:G64"/>
    <mergeCell ref="T62:T64"/>
    <mergeCell ref="U62:U64"/>
    <mergeCell ref="L65:L66"/>
    <mergeCell ref="P65:P66"/>
    <mergeCell ref="P62:P64"/>
    <mergeCell ref="B32:C32"/>
    <mergeCell ref="E60:E61"/>
    <mergeCell ref="G60:G61"/>
    <mergeCell ref="D60:D61"/>
    <mergeCell ref="E4:J5"/>
    <mergeCell ref="B4:B7"/>
    <mergeCell ref="C4:C7"/>
    <mergeCell ref="AE6:AE7"/>
    <mergeCell ref="D4:D7"/>
    <mergeCell ref="E6:E7"/>
    <mergeCell ref="M60:M61"/>
    <mergeCell ref="I46:I47"/>
    <mergeCell ref="S46:S47"/>
    <mergeCell ref="K44:X44"/>
    <mergeCell ref="AA46:AA47"/>
    <mergeCell ref="AB46:AB47"/>
    <mergeCell ref="AD46:AD47"/>
    <mergeCell ref="K60:K61"/>
    <mergeCell ref="D62:D64"/>
    <mergeCell ref="E62:E64"/>
    <mergeCell ref="F62:F64"/>
    <mergeCell ref="S6:S7"/>
    <mergeCell ref="Y46:Y47"/>
    <mergeCell ref="AC62:AC64"/>
    <mergeCell ref="AF60:AF61"/>
    <mergeCell ref="A4:A7"/>
    <mergeCell ref="AL4:AL7"/>
    <mergeCell ref="AJ6:AJ7"/>
    <mergeCell ref="AK4:AK7"/>
    <mergeCell ref="B8:AL8"/>
    <mergeCell ref="B12:AL12"/>
    <mergeCell ref="B22:AL22"/>
    <mergeCell ref="AE62:AE64"/>
    <mergeCell ref="W62:W64"/>
    <mergeCell ref="R62:R64"/>
    <mergeCell ref="H60:H61"/>
    <mergeCell ref="I60:I61"/>
    <mergeCell ref="J60:J61"/>
    <mergeCell ref="L60:L61"/>
    <mergeCell ref="S60:S61"/>
    <mergeCell ref="W60:W61"/>
    <mergeCell ref="Y60:Y61"/>
    <mergeCell ref="H62:H64"/>
    <mergeCell ref="I62:I64"/>
    <mergeCell ref="J62:J64"/>
    <mergeCell ref="K62:K64"/>
    <mergeCell ref="L62:L64"/>
    <mergeCell ref="AI60:AI61"/>
    <mergeCell ref="S62:S64"/>
    <mergeCell ref="AL44:AL47"/>
    <mergeCell ref="AL60:AL61"/>
    <mergeCell ref="AL62:AL64"/>
    <mergeCell ref="AL65:AL66"/>
    <mergeCell ref="AL67:AL68"/>
    <mergeCell ref="AL69:AL70"/>
    <mergeCell ref="AL71:AL72"/>
    <mergeCell ref="S69:S70"/>
    <mergeCell ref="W69:W70"/>
    <mergeCell ref="Y69:Y70"/>
    <mergeCell ref="Z69:Z70"/>
    <mergeCell ref="AC69:AC70"/>
    <mergeCell ref="AE69:AE70"/>
    <mergeCell ref="W71:W72"/>
    <mergeCell ref="Y71:Y72"/>
    <mergeCell ref="Z71:Z72"/>
    <mergeCell ref="AC71:AC72"/>
    <mergeCell ref="AE71:AE72"/>
    <mergeCell ref="Z60:Z61"/>
    <mergeCell ref="AC60:AC61"/>
    <mergeCell ref="AE60:AE61"/>
    <mergeCell ref="Z62:Z6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9" fitToHeight="2" pageOrder="overThenDown" orientation="landscape" horizontalDpi="300" verticalDpi="300" r:id="rId1"/>
  <rowBreaks count="2" manualBreakCount="2">
    <brk id="39" max="37" man="1"/>
    <brk id="82" max="45" man="1"/>
  </rowBreaks>
  <colBreaks count="1" manualBreakCount="1">
    <brk id="3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Rachunkowość i audyt finansowy</vt:lpstr>
      <vt:lpstr>Bankowość i doradztwo finansowe</vt:lpstr>
      <vt:lpstr>'Bankowość i doradztwo finansowe'!Obszar_wydruku</vt:lpstr>
      <vt:lpstr>'Rachunkowość i audyt finansowy'!Obszar_wydruku</vt:lpstr>
      <vt:lpstr>'Bankowość i doradztwo finansowe'!Tytuły_wydruku</vt:lpstr>
      <vt:lpstr>'Rachunkowość i audyt finansowy'!Tytuły_wydruku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2023-06-16T10:54:30Z</cp:lastPrinted>
  <dcterms:created xsi:type="dcterms:W3CDTF">2017-05-12T09:54:49Z</dcterms:created>
  <dcterms:modified xsi:type="dcterms:W3CDTF">2023-06-19T09:01:27Z</dcterms:modified>
</cp:coreProperties>
</file>