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HS 2023-24 9.04.23\FIR Harmonogramy studiów 2024-2025\"/>
    </mc:Choice>
  </mc:AlternateContent>
  <bookViews>
    <workbookView xWindow="0" yWindow="0" windowWidth="23040" windowHeight="9336" activeTab="1"/>
  </bookViews>
  <sheets>
    <sheet name="Rachunkowość i audyt finansowy" sheetId="1" r:id="rId1"/>
    <sheet name="Bankowość i doradztwo finansowe" sheetId="5" r:id="rId2"/>
  </sheets>
  <definedNames>
    <definedName name="_xlnm.Print_Area" localSheetId="1">'Bankowość i doradztwo finansowe'!$A$1:$AL$88</definedName>
    <definedName name="_xlnm.Print_Area" localSheetId="0">'Rachunkowość i audyt finansowy'!$A$1:$AM$89</definedName>
    <definedName name="_xlnm.Print_Titles" localSheetId="1">'Bankowość i doradztwo finansowe'!$A:$J</definedName>
    <definedName name="_xlnm.Print_Titles" localSheetId="0">'Rachunkowość i audyt finansowy'!$A:$J</definedName>
  </definedNames>
  <calcPr calcId="162913"/>
</workbook>
</file>

<file path=xl/calcChain.xml><?xml version="1.0" encoding="utf-8"?>
<calcChain xmlns="http://schemas.openxmlformats.org/spreadsheetml/2006/main">
  <c r="AK57" i="5" l="1"/>
  <c r="AK77" i="5"/>
  <c r="AK75" i="5"/>
  <c r="AK73" i="5"/>
  <c r="AK71" i="5"/>
  <c r="AK68" i="5"/>
  <c r="AK66" i="5"/>
  <c r="AL79" i="5"/>
  <c r="AI79" i="5"/>
  <c r="AH79" i="5"/>
  <c r="AG79" i="5"/>
  <c r="AF79" i="5"/>
  <c r="AE79" i="5"/>
  <c r="AC79" i="5"/>
  <c r="AB79" i="5"/>
  <c r="AA79" i="5"/>
  <c r="Z79" i="5"/>
  <c r="Y79" i="5"/>
  <c r="W79" i="5"/>
  <c r="V79" i="5"/>
  <c r="U79" i="5"/>
  <c r="T79" i="5"/>
  <c r="S79" i="5"/>
  <c r="R79" i="5"/>
  <c r="P79" i="5"/>
  <c r="O79" i="5"/>
  <c r="N79" i="5"/>
  <c r="M79" i="5"/>
  <c r="AK63" i="5"/>
  <c r="AK62" i="5"/>
  <c r="AK61" i="5"/>
  <c r="AK60" i="5"/>
  <c r="AK59" i="5"/>
  <c r="AK58" i="5"/>
  <c r="AK56" i="5"/>
  <c r="AK55" i="5"/>
  <c r="AL64" i="5"/>
  <c r="AI64" i="5"/>
  <c r="AH64" i="5"/>
  <c r="AG64" i="5"/>
  <c r="AF64" i="5"/>
  <c r="AE64" i="5"/>
  <c r="AC64" i="5"/>
  <c r="AB64" i="5"/>
  <c r="AA64" i="5"/>
  <c r="Z64" i="5"/>
  <c r="Y64" i="5"/>
  <c r="W64" i="5"/>
  <c r="V64" i="5"/>
  <c r="U64" i="5"/>
  <c r="T64" i="5"/>
  <c r="S64" i="5"/>
  <c r="R64" i="5"/>
  <c r="P64" i="5"/>
  <c r="O64" i="5"/>
  <c r="N64" i="5"/>
  <c r="M64" i="5"/>
  <c r="L64" i="5"/>
  <c r="K64" i="5"/>
  <c r="AL32" i="5"/>
  <c r="AI32" i="5"/>
  <c r="AH32" i="5"/>
  <c r="AG32" i="5"/>
  <c r="AF32" i="5"/>
  <c r="AE32" i="5"/>
  <c r="AD32" i="5"/>
  <c r="AD33" i="5" s="1"/>
  <c r="AC32" i="5"/>
  <c r="AB32" i="5"/>
  <c r="AA32" i="5"/>
  <c r="Z32" i="5"/>
  <c r="Y32" i="5"/>
  <c r="W32" i="5"/>
  <c r="V32" i="5"/>
  <c r="U32" i="5"/>
  <c r="T32" i="5"/>
  <c r="S32" i="5"/>
  <c r="R32" i="5"/>
  <c r="Q33" i="5"/>
  <c r="P32" i="5"/>
  <c r="O32" i="5"/>
  <c r="N32" i="5"/>
  <c r="M32" i="5"/>
  <c r="L32" i="5"/>
  <c r="AL22" i="5"/>
  <c r="AI22" i="5"/>
  <c r="AH22" i="5"/>
  <c r="AG22" i="5"/>
  <c r="AF22" i="5"/>
  <c r="AE22" i="5"/>
  <c r="AC22" i="5"/>
  <c r="AB22" i="5"/>
  <c r="AA22" i="5"/>
  <c r="Z22" i="5"/>
  <c r="Y22" i="5"/>
  <c r="W22" i="5"/>
  <c r="V22" i="5"/>
  <c r="U22" i="5"/>
  <c r="T22" i="5"/>
  <c r="S22" i="5"/>
  <c r="R22" i="5"/>
  <c r="P22" i="5"/>
  <c r="O22" i="5"/>
  <c r="N22" i="5"/>
  <c r="M22" i="5"/>
  <c r="AK31" i="5"/>
  <c r="AK30" i="5"/>
  <c r="AK29" i="5"/>
  <c r="AK28" i="5"/>
  <c r="AK27" i="5"/>
  <c r="AK26" i="5"/>
  <c r="AK25" i="5"/>
  <c r="AK24" i="5"/>
  <c r="AK21" i="5"/>
  <c r="AK20" i="5"/>
  <c r="AK19" i="5"/>
  <c r="AK18" i="5"/>
  <c r="AK17" i="5"/>
  <c r="AK16" i="5"/>
  <c r="AK15" i="5"/>
  <c r="AK14" i="5"/>
  <c r="AK11" i="5"/>
  <c r="AK10" i="5"/>
  <c r="AL12" i="5"/>
  <c r="AI12" i="5"/>
  <c r="AH12" i="5"/>
  <c r="AG12" i="5"/>
  <c r="AF12" i="5"/>
  <c r="AE12" i="5"/>
  <c r="AC12" i="5"/>
  <c r="AB12" i="5"/>
  <c r="AA12" i="5"/>
  <c r="Z12" i="5"/>
  <c r="Y12" i="5"/>
  <c r="W12" i="5"/>
  <c r="V12" i="5"/>
  <c r="U12" i="5"/>
  <c r="T12" i="5"/>
  <c r="S12" i="5"/>
  <c r="R12" i="5"/>
  <c r="P12" i="5"/>
  <c r="O12" i="5"/>
  <c r="N12" i="5"/>
  <c r="M12" i="5"/>
  <c r="AL67" i="1"/>
  <c r="AI67" i="1"/>
  <c r="AH67" i="1"/>
  <c r="AG67" i="1"/>
  <c r="AF67" i="1"/>
  <c r="AE67" i="1"/>
  <c r="AC67" i="1"/>
  <c r="AB67" i="1"/>
  <c r="AA67" i="1"/>
  <c r="Z67" i="1"/>
  <c r="Y67" i="1"/>
  <c r="W67" i="1"/>
  <c r="V67" i="1"/>
  <c r="U67" i="1"/>
  <c r="T67" i="1"/>
  <c r="S67" i="1"/>
  <c r="R67" i="1"/>
  <c r="P67" i="1"/>
  <c r="O67" i="1"/>
  <c r="N67" i="1"/>
  <c r="M67" i="1"/>
  <c r="L67" i="1"/>
  <c r="AL82" i="1"/>
  <c r="AI82" i="1"/>
  <c r="AH82" i="1"/>
  <c r="AG82" i="1"/>
  <c r="AF82" i="1"/>
  <c r="AE82" i="1"/>
  <c r="AC82" i="1"/>
  <c r="AB82" i="1"/>
  <c r="AA82" i="1"/>
  <c r="Z82" i="1"/>
  <c r="Y82" i="1"/>
  <c r="W82" i="1"/>
  <c r="V82" i="1"/>
  <c r="U82" i="1"/>
  <c r="T82" i="1"/>
  <c r="S82" i="1"/>
  <c r="R82" i="1"/>
  <c r="P82" i="1"/>
  <c r="O82" i="1"/>
  <c r="N82" i="1"/>
  <c r="M82" i="1"/>
  <c r="L82" i="1"/>
  <c r="K82" i="1"/>
  <c r="J82" i="1"/>
  <c r="I82" i="1"/>
  <c r="AK80" i="1"/>
  <c r="AK78" i="1"/>
  <c r="AK76" i="1"/>
  <c r="AK73" i="1"/>
  <c r="AK71" i="1"/>
  <c r="AK69" i="1"/>
  <c r="AK66" i="1"/>
  <c r="AK65" i="1"/>
  <c r="AK64" i="1"/>
  <c r="AK63" i="1"/>
  <c r="AK62" i="1"/>
  <c r="AK61" i="1"/>
  <c r="AK60" i="1"/>
  <c r="AK59" i="1"/>
  <c r="AK58" i="1"/>
  <c r="AK57" i="1"/>
  <c r="AL32" i="1"/>
  <c r="AI32" i="1"/>
  <c r="AH32" i="1"/>
  <c r="AG32" i="1"/>
  <c r="AF32" i="1"/>
  <c r="AE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J32" i="1"/>
  <c r="AL22" i="1"/>
  <c r="AI22" i="1"/>
  <c r="AH22" i="1"/>
  <c r="AG22" i="1"/>
  <c r="AF22" i="1"/>
  <c r="AE22" i="1"/>
  <c r="AC22" i="1"/>
  <c r="AB22" i="1"/>
  <c r="AA22" i="1"/>
  <c r="Z22" i="1"/>
  <c r="Y22" i="1"/>
  <c r="W22" i="1"/>
  <c r="V22" i="1"/>
  <c r="U22" i="1"/>
  <c r="T22" i="1"/>
  <c r="S22" i="1"/>
  <c r="R22" i="1"/>
  <c r="P22" i="1"/>
  <c r="O22" i="1"/>
  <c r="N22" i="1"/>
  <c r="M22" i="1"/>
  <c r="L22" i="1"/>
  <c r="K22" i="1"/>
  <c r="J22" i="1"/>
  <c r="I22" i="1"/>
  <c r="H22" i="1"/>
  <c r="AL12" i="1"/>
  <c r="AI12" i="1"/>
  <c r="AH12" i="1"/>
  <c r="AG12" i="1"/>
  <c r="AF12" i="1"/>
  <c r="AE12" i="1"/>
  <c r="AC12" i="1"/>
  <c r="AB12" i="1"/>
  <c r="AA12" i="1"/>
  <c r="Z12" i="1"/>
  <c r="Y12" i="1"/>
  <c r="W12" i="1"/>
  <c r="V12" i="1"/>
  <c r="U12" i="1"/>
  <c r="T12" i="1"/>
  <c r="S12" i="1"/>
  <c r="R12" i="1"/>
  <c r="P12" i="1"/>
  <c r="O12" i="1"/>
  <c r="N12" i="1"/>
  <c r="M12" i="1"/>
  <c r="AK31" i="1"/>
  <c r="AK30" i="1"/>
  <c r="AK29" i="1"/>
  <c r="AK28" i="1"/>
  <c r="AK27" i="1"/>
  <c r="AK26" i="1"/>
  <c r="AK25" i="1"/>
  <c r="AK24" i="1"/>
  <c r="AK21" i="1"/>
  <c r="AK20" i="1"/>
  <c r="AK19" i="1"/>
  <c r="AK18" i="1"/>
  <c r="AK17" i="1"/>
  <c r="AK16" i="1"/>
  <c r="AK15" i="1"/>
  <c r="AK14" i="1"/>
  <c r="AK11" i="1"/>
  <c r="AK10" i="1"/>
  <c r="U80" i="5" l="1"/>
  <c r="AE80" i="5"/>
  <c r="T80" i="5"/>
  <c r="AC81" i="5"/>
  <c r="AL80" i="5"/>
  <c r="R83" i="1"/>
  <c r="AA83" i="1"/>
  <c r="AF83" i="1"/>
  <c r="S83" i="1"/>
  <c r="AB83" i="1"/>
  <c r="T81" i="5"/>
  <c r="Y81" i="5"/>
  <c r="AI81" i="5"/>
  <c r="P81" i="5"/>
  <c r="R81" i="5"/>
  <c r="AA81" i="5"/>
  <c r="AC80" i="5"/>
  <c r="Z81" i="5"/>
  <c r="N80" i="5"/>
  <c r="W80" i="5"/>
  <c r="AG80" i="5"/>
  <c r="AH81" i="5"/>
  <c r="AL81" i="5"/>
  <c r="AC83" i="1"/>
  <c r="L83" i="1"/>
  <c r="AE83" i="1"/>
  <c r="AL84" i="1"/>
  <c r="AK79" i="5"/>
  <c r="AH83" i="1"/>
  <c r="AG84" i="1"/>
  <c r="AF84" i="1"/>
  <c r="W83" i="1"/>
  <c r="AK82" i="1"/>
  <c r="U81" i="5"/>
  <c r="M81" i="5"/>
  <c r="V81" i="5"/>
  <c r="AF81" i="5"/>
  <c r="M80" i="5"/>
  <c r="V80" i="5"/>
  <c r="AF80" i="5"/>
  <c r="O80" i="5"/>
  <c r="Y80" i="5"/>
  <c r="AH80" i="5"/>
  <c r="AE81" i="5"/>
  <c r="N81" i="5"/>
  <c r="W81" i="5"/>
  <c r="AG81" i="5"/>
  <c r="P80" i="5"/>
  <c r="Z80" i="5"/>
  <c r="AI80" i="5"/>
  <c r="O81" i="5"/>
  <c r="R80" i="5"/>
  <c r="AA80" i="5"/>
  <c r="S80" i="5"/>
  <c r="AB80" i="5"/>
  <c r="S81" i="5"/>
  <c r="AB81" i="5"/>
  <c r="AK64" i="5"/>
  <c r="AI84" i="1"/>
  <c r="S84" i="1"/>
  <c r="AB84" i="1"/>
  <c r="Y84" i="1"/>
  <c r="AC84" i="1"/>
  <c r="Y83" i="1"/>
  <c r="AE84" i="1"/>
  <c r="AK67" i="1"/>
  <c r="P83" i="1"/>
  <c r="Z83" i="1"/>
  <c r="AI83" i="1"/>
  <c r="AH84" i="1"/>
  <c r="AL83" i="1"/>
  <c r="N84" i="1"/>
  <c r="P84" i="1"/>
  <c r="AL33" i="1"/>
  <c r="O84" i="1"/>
  <c r="AG83" i="1"/>
  <c r="T84" i="1"/>
  <c r="U84" i="1"/>
  <c r="Z84" i="1"/>
  <c r="M84" i="1"/>
  <c r="V84" i="1"/>
  <c r="R84" i="1"/>
  <c r="AL33" i="5"/>
  <c r="P33" i="5"/>
  <c r="S33" i="5"/>
  <c r="AA33" i="5"/>
  <c r="AK22" i="5"/>
  <c r="AK32" i="5"/>
  <c r="AE33" i="5"/>
  <c r="U33" i="5"/>
  <c r="AI33" i="5"/>
  <c r="Y33" i="5"/>
  <c r="N33" i="5"/>
  <c r="AC33" i="5"/>
  <c r="AK12" i="5"/>
  <c r="O33" i="5"/>
  <c r="W33" i="5"/>
  <c r="AH33" i="5"/>
  <c r="R33" i="5"/>
  <c r="Z33" i="5"/>
  <c r="AG33" i="5"/>
  <c r="M33" i="5"/>
  <c r="AF33" i="5"/>
  <c r="V33" i="5"/>
  <c r="T33" i="5"/>
  <c r="AB33" i="5"/>
  <c r="W84" i="1"/>
  <c r="AK12" i="1"/>
  <c r="N83" i="1"/>
  <c r="V83" i="1"/>
  <c r="AA84" i="1"/>
  <c r="U83" i="1"/>
  <c r="T83" i="1"/>
  <c r="O83" i="1"/>
  <c r="M83" i="1"/>
  <c r="P33" i="1"/>
  <c r="AE33" i="1"/>
  <c r="Y33" i="1"/>
  <c r="R33" i="1"/>
  <c r="T33" i="1"/>
  <c r="O33" i="1"/>
  <c r="W33" i="1"/>
  <c r="M33" i="1"/>
  <c r="U33" i="1"/>
  <c r="AK32" i="1"/>
  <c r="AI33" i="1"/>
  <c r="V33" i="1"/>
  <c r="AC33" i="1"/>
  <c r="AK22" i="1"/>
  <c r="AG33" i="1"/>
  <c r="AA33" i="1"/>
  <c r="AH33" i="1"/>
  <c r="S33" i="1"/>
  <c r="N33" i="1"/>
  <c r="AF33" i="1"/>
  <c r="Z33" i="1"/>
  <c r="AB33" i="1"/>
  <c r="H82" i="1"/>
  <c r="H67" i="1"/>
  <c r="I67" i="1"/>
  <c r="J67" i="1"/>
  <c r="J83" i="1" s="1"/>
  <c r="G32" i="1"/>
  <c r="H32" i="1"/>
  <c r="I32" i="1"/>
  <c r="G22" i="1"/>
  <c r="G12" i="1"/>
  <c r="H12" i="1"/>
  <c r="I12" i="1"/>
  <c r="J12" i="1"/>
  <c r="H79" i="5"/>
  <c r="I79" i="5"/>
  <c r="J79" i="5"/>
  <c r="H64" i="5"/>
  <c r="I64" i="5"/>
  <c r="J64" i="5"/>
  <c r="H32" i="5"/>
  <c r="I32" i="5"/>
  <c r="J32" i="5"/>
  <c r="H22" i="5"/>
  <c r="I22" i="5"/>
  <c r="J22" i="5"/>
  <c r="H12" i="5"/>
  <c r="I12" i="5"/>
  <c r="J12" i="5"/>
  <c r="F32" i="1"/>
  <c r="F79" i="5"/>
  <c r="G79" i="5"/>
  <c r="K79" i="5"/>
  <c r="L79" i="5"/>
  <c r="F22" i="1"/>
  <c r="F12" i="1"/>
  <c r="K12" i="1"/>
  <c r="K33" i="1" s="1"/>
  <c r="L12" i="1"/>
  <c r="L33" i="1" s="1"/>
  <c r="F32" i="5"/>
  <c r="G32" i="5"/>
  <c r="K32" i="5"/>
  <c r="F64" i="5"/>
  <c r="G64" i="5"/>
  <c r="F82" i="1"/>
  <c r="G82" i="1"/>
  <c r="F67" i="1"/>
  <c r="G67" i="1"/>
  <c r="K67" i="1"/>
  <c r="K83" i="1" s="1"/>
  <c r="F22" i="5"/>
  <c r="G22" i="5"/>
  <c r="K22" i="5"/>
  <c r="L22" i="5"/>
  <c r="F12" i="5"/>
  <c r="G12" i="5"/>
  <c r="K12" i="5"/>
  <c r="L12" i="5"/>
  <c r="E79" i="5"/>
  <c r="E64" i="5"/>
  <c r="E82" i="1"/>
  <c r="E67" i="1"/>
  <c r="E32" i="5"/>
  <c r="E22" i="5"/>
  <c r="E12" i="5"/>
  <c r="E32" i="1"/>
  <c r="E22" i="1"/>
  <c r="E12" i="1"/>
  <c r="AK80" i="5" l="1"/>
  <c r="AK83" i="1"/>
  <c r="AK81" i="5"/>
  <c r="AK33" i="5"/>
  <c r="AK33" i="1"/>
  <c r="AK84" i="1"/>
  <c r="I83" i="1"/>
  <c r="G33" i="1"/>
  <c r="H83" i="1"/>
  <c r="E83" i="1"/>
  <c r="H33" i="1"/>
  <c r="L84" i="1"/>
  <c r="J33" i="1"/>
  <c r="H84" i="1"/>
  <c r="G84" i="1"/>
  <c r="G81" i="5"/>
  <c r="I33" i="5"/>
  <c r="G80" i="5"/>
  <c r="E80" i="5"/>
  <c r="G33" i="5"/>
  <c r="F81" i="5"/>
  <c r="H81" i="5"/>
  <c r="F80" i="5"/>
  <c r="J33" i="5"/>
  <c r="J81" i="5"/>
  <c r="L33" i="5"/>
  <c r="L80" i="5"/>
  <c r="I80" i="5"/>
  <c r="E81" i="5"/>
  <c r="K81" i="5"/>
  <c r="K80" i="5"/>
  <c r="H33" i="5"/>
  <c r="H80" i="5"/>
  <c r="F33" i="1"/>
  <c r="G83" i="1"/>
  <c r="F83" i="1"/>
  <c r="I33" i="1"/>
  <c r="E84" i="1"/>
  <c r="E33" i="1"/>
  <c r="K84" i="1"/>
  <c r="J84" i="1"/>
  <c r="I84" i="1"/>
  <c r="F84" i="1"/>
  <c r="L81" i="5"/>
  <c r="E33" i="5"/>
  <c r="K33" i="5"/>
  <c r="J80" i="5"/>
  <c r="I81" i="5"/>
  <c r="F33" i="5"/>
</calcChain>
</file>

<file path=xl/sharedStrings.xml><?xml version="1.0" encoding="utf-8"?>
<sst xmlns="http://schemas.openxmlformats.org/spreadsheetml/2006/main" count="551" uniqueCount="182">
  <si>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</si>
  <si>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</si>
  <si>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</si>
  <si>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</si>
  <si>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</si>
  <si>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</si>
  <si>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E / 2</t>
  </si>
  <si>
    <t>E / 1</t>
  </si>
  <si>
    <t>Kod przedmiotu</t>
  </si>
  <si>
    <t>ECTS</t>
  </si>
  <si>
    <t>I ROK</t>
  </si>
  <si>
    <t>I semestr</t>
  </si>
  <si>
    <t>II semestr</t>
  </si>
  <si>
    <t>II ROK</t>
  </si>
  <si>
    <t>III semestr</t>
  </si>
  <si>
    <t>IV semestr</t>
  </si>
  <si>
    <t>FiR/II/O.1</t>
  </si>
  <si>
    <t>FiR/II/O.2</t>
  </si>
  <si>
    <t xml:space="preserve">Język obcy </t>
  </si>
  <si>
    <t>FiR/II/A.1</t>
  </si>
  <si>
    <t>Polityka pieniężna</t>
  </si>
  <si>
    <t>FiR/II/A.2</t>
  </si>
  <si>
    <t>Rachunkowość zarządcza</t>
  </si>
  <si>
    <t>FiR/II/A.3</t>
  </si>
  <si>
    <t>Portfel inwestycyjny i inżynieria finansowa</t>
  </si>
  <si>
    <t>FiR/II/A.4</t>
  </si>
  <si>
    <t>Makroekonomia II</t>
  </si>
  <si>
    <t>FiR/II/A.5</t>
  </si>
  <si>
    <t xml:space="preserve">Ekonometria i prognozowanie </t>
  </si>
  <si>
    <t>FiR/II/A.6</t>
  </si>
  <si>
    <t xml:space="preserve">Zaawansowana rachunkowość finansowa </t>
  </si>
  <si>
    <t>FiR/II/A.7</t>
  </si>
  <si>
    <t>FiR/II/A.8</t>
  </si>
  <si>
    <t>Etyka w biznesie</t>
  </si>
  <si>
    <t>FiR/II/B.1</t>
  </si>
  <si>
    <t xml:space="preserve">Prawo finansowe </t>
  </si>
  <si>
    <t>FiR/II/B.2</t>
  </si>
  <si>
    <t>Ekonomia menedżerska</t>
  </si>
  <si>
    <t>FiR/II/B.3</t>
  </si>
  <si>
    <t>Standardy sprawozdawczości finansowej</t>
  </si>
  <si>
    <t>FiR/II/B.4</t>
  </si>
  <si>
    <t>Zarządzanie instytucjami kredytowymi</t>
  </si>
  <si>
    <t>Rachunek kosztów i audyt finansowy</t>
  </si>
  <si>
    <t>FiR/II/B.6</t>
  </si>
  <si>
    <t>System podatkowy i ubezpieczenia</t>
  </si>
  <si>
    <t>FiR/II/B.7</t>
  </si>
  <si>
    <t>Wnioskowanie statystyczne</t>
  </si>
  <si>
    <t>Seminarium magisterskie</t>
  </si>
  <si>
    <t>Zarządzanie i audyt w przedsiębiorstwie</t>
  </si>
  <si>
    <t>Doradztwo finansowe</t>
  </si>
  <si>
    <t>FiR/II/RiA/C-1.1a</t>
  </si>
  <si>
    <t>FiR/II/RiA/C.1</t>
  </si>
  <si>
    <t>FiR/II/RiA/C-1.1b</t>
  </si>
  <si>
    <t>FiR/II/RiA/C-1.2a</t>
  </si>
  <si>
    <t>FiR/II/RiA/C-1.2b</t>
  </si>
  <si>
    <t>FiR/II/RiA/C-1.3a</t>
  </si>
  <si>
    <t>FiR/II/RiA/C-1.3b</t>
  </si>
  <si>
    <t>FiR/II/RiA/C-1.5a</t>
  </si>
  <si>
    <t>FiR/II/RiA/C-1.5b</t>
  </si>
  <si>
    <t>FiR/II/RiA/C-1.6a</t>
  </si>
  <si>
    <t>FiR/II/RiA/C-1.6b</t>
  </si>
  <si>
    <t>FiR/II/RiA/C-1.7a</t>
  </si>
  <si>
    <t>FiR/II/RiA/C-1.7b</t>
  </si>
  <si>
    <t>FiR/II/RiA/C.2</t>
  </si>
  <si>
    <t>FiR/II/RiA/C.3</t>
  </si>
  <si>
    <t>FiR/II/RiA/C.4</t>
  </si>
  <si>
    <t>FiR/II/RiA/C.5</t>
  </si>
  <si>
    <t>FiR/II/RiA/C.6</t>
  </si>
  <si>
    <t>FiR/II/RiA/C.7</t>
  </si>
  <si>
    <t>FiR/II/B.5</t>
  </si>
  <si>
    <t>FiR/II/B.8</t>
  </si>
  <si>
    <t>FiR/II/BiDF/C.1</t>
  </si>
  <si>
    <t>Marketing bankowy i techniki wspierania sprzedaży</t>
  </si>
  <si>
    <t>FiR/II/BiDF/C.2</t>
  </si>
  <si>
    <t>Kontrola i audyt wewnętrzny w banku</t>
  </si>
  <si>
    <t>FiR/II/BiDF/C.3</t>
  </si>
  <si>
    <t>FiR/II/BiDF/C.4</t>
  </si>
  <si>
    <t>Współczesna bankowość</t>
  </si>
  <si>
    <t>FiR/II/BiDF/C.5</t>
  </si>
  <si>
    <t>FiR/II/BiDF/C.6</t>
  </si>
  <si>
    <t>FiR/II/BiDF/C.7</t>
  </si>
  <si>
    <t>FiR/II/BiDF/C-1.1a</t>
  </si>
  <si>
    <t>FiR/II/BiDF/C-1.1b</t>
  </si>
  <si>
    <t>FiR/II/BiDF/C-1.2a</t>
  </si>
  <si>
    <t>FiR/II/BiDF/C-1.2b</t>
  </si>
  <si>
    <t>FiR/II/BiDF/C-1.3a</t>
  </si>
  <si>
    <t>FiR/II/BiDF/C-1.3b</t>
  </si>
  <si>
    <t>FiR/II/BiDF/C-1.5a</t>
  </si>
  <si>
    <t>FiR/II/BiDF/C-1.5b</t>
  </si>
  <si>
    <t>FiR/II/BiDF/C-1.6a</t>
  </si>
  <si>
    <t>FiR/II/BiDF/C-1.6b</t>
  </si>
  <si>
    <t>FiR/II/BiDF/C-1.7a</t>
  </si>
  <si>
    <t>FiR/II/BiDF/C-1.7b</t>
  </si>
  <si>
    <t>E / 3</t>
  </si>
  <si>
    <t>Technologie informatyczne w finansach</t>
  </si>
  <si>
    <t xml:space="preserve">Ekonomia matematyczna </t>
  </si>
  <si>
    <t>Teoria przedsiębiorstwa</t>
  </si>
  <si>
    <t>Metody oceny kondycji finansowej przedsiębiorstwa</t>
  </si>
  <si>
    <t xml:space="preserve">Finanse międzynarodowe </t>
  </si>
  <si>
    <t>Kryzysy finansowe i stabilność finansowa</t>
  </si>
  <si>
    <t xml:space="preserve">Audyt finansowy w sektorze publicznym </t>
  </si>
  <si>
    <t>FiR/II/RiA/C.8</t>
  </si>
  <si>
    <t>FiR/II/RiA/C.9</t>
  </si>
  <si>
    <t>FiR/II/RiA/C.10</t>
  </si>
  <si>
    <t>Polityka zatrudnienia i wynagrodzeń</t>
  </si>
  <si>
    <t>Strategie biznesowe</t>
  </si>
  <si>
    <t>Konsolidacja sprawozdań finansowych</t>
  </si>
  <si>
    <t>Finanse i rachunkowość grup kapitałowych</t>
  </si>
  <si>
    <t>Rozliczenia podatkowe przedsiębiorstw</t>
  </si>
  <si>
    <t>Ekonomia sektora publicznego</t>
  </si>
  <si>
    <t>Nowoczesne metody finansowania  przedsiębiorstw</t>
  </si>
  <si>
    <t>Zarządzanie strategiczne</t>
  </si>
  <si>
    <t>Metody oceny ryzyka w biznesie</t>
  </si>
  <si>
    <t>Zarządzanie relacjami z klientem</t>
  </si>
  <si>
    <t xml:space="preserve">Marka w ocenie wartości przedsiębiorstw </t>
  </si>
  <si>
    <t>Gry decyzyjne</t>
  </si>
  <si>
    <t>Metody oceny zdolności kredytowej przedsiębiorstwa</t>
  </si>
  <si>
    <t>FiR/II/BiDF/C.8</t>
  </si>
  <si>
    <t>FiR/II/BiDF/C.9</t>
  </si>
  <si>
    <t>Zarządzanie zasobami ludzkimi w sektorze finansowym</t>
  </si>
  <si>
    <t>Współpraca w biznesie</t>
  </si>
  <si>
    <t xml:space="preserve">Ocena efektywności inwestowania w nieruchomości </t>
  </si>
  <si>
    <t>Planowanie finansowe</t>
  </si>
  <si>
    <t>Rynek instrumentów pochodnych</t>
  </si>
  <si>
    <t>Nowoczesne metody finansowania przedsiębiorstw</t>
  </si>
  <si>
    <t xml:space="preserve">Doradztwo w pozyskiwaniu funduszy europejskich </t>
  </si>
  <si>
    <t xml:space="preserve">Finanse osobiste  </t>
  </si>
  <si>
    <t xml:space="preserve">Relacje z klientami w usługach finansowych </t>
  </si>
  <si>
    <t>Autoprezentacja i wystąpienia publiczne</t>
  </si>
  <si>
    <t>FiR/II/BiDF/C-1.2c</t>
  </si>
  <si>
    <t>Metody badań ekonomicznych-projekt badawczy</t>
  </si>
  <si>
    <t>Monitoring i ewaluacja projektów inwestycyjnych</t>
  </si>
  <si>
    <t>E / 4</t>
  </si>
  <si>
    <t>Razem przedmioty kierunkowe</t>
  </si>
  <si>
    <t>Razem przedmioty ogólne, podstawowe  i kierunkowe</t>
  </si>
  <si>
    <t>Razem przedmioty specjalnościowe</t>
  </si>
  <si>
    <t>Razem przedmioty specjalnościowe do wyboru</t>
  </si>
  <si>
    <t>Razem przedmioty specjalnościowe i specjalnościowe do wyboru</t>
  </si>
  <si>
    <t>Razem przedmioty ogólne</t>
  </si>
  <si>
    <t>Razem przedmioty podstawowe</t>
  </si>
  <si>
    <t>FiR/II/RiA/C-1.3c</t>
  </si>
  <si>
    <t>E /3</t>
  </si>
  <si>
    <t>Lp.</t>
  </si>
  <si>
    <t>1 semestr</t>
  </si>
  <si>
    <t>2 semestr</t>
  </si>
  <si>
    <t>3 semestr</t>
  </si>
  <si>
    <t>4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</si>
  <si>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</si>
  <si>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</si>
  <si>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</si>
  <si>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</si>
  <si>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</si>
  <si>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 xml:space="preserve">O. Przedmioty ogólne </t>
  </si>
  <si>
    <t xml:space="preserve">B. Przedmioty kierunkowe </t>
  </si>
  <si>
    <t xml:space="preserve">C. Przedmioty specjalnościowe </t>
  </si>
  <si>
    <t>Z</t>
  </si>
  <si>
    <t>ZO</t>
  </si>
  <si>
    <t xml:space="preserve">Metody ilościowe w finansach </t>
  </si>
  <si>
    <t>Ekonometryczne modelowanie procesów gospodarczych</t>
  </si>
  <si>
    <t>Narzędzia informatyczne w analizie finansowej</t>
  </si>
  <si>
    <t>Komputerowe wspomaganie podejmowania decyzji</t>
  </si>
  <si>
    <t>Harmonogram studiów</t>
  </si>
  <si>
    <t xml:space="preserve">Kierunek: FINANSE I RACHUNKOWOŚĆ,  Poziom studiów: II,  Profil: OGÓLNOAKADEMICKI,  Forma studiów: STACJONARNE </t>
  </si>
  <si>
    <t>ćwiczenia</t>
  </si>
  <si>
    <t>laboratoria</t>
  </si>
  <si>
    <t xml:space="preserve">seminaria </t>
  </si>
  <si>
    <t xml:space="preserve">lektoraty języków obcych </t>
  </si>
  <si>
    <t>Punkty ECTS powiązane z: działalnością naukową/ kształtowaniem umiejętności praktycznych</t>
  </si>
  <si>
    <t xml:space="preserve">Łączna liczba punktów ECTS </t>
  </si>
  <si>
    <t>…………………………………….</t>
  </si>
  <si>
    <t>………………………………………………………</t>
  </si>
  <si>
    <t>Dziekan Kolegium</t>
  </si>
  <si>
    <t>Stwierdza się zgodnośc z programem studiów</t>
  </si>
  <si>
    <t>podpis pracownika dziekantu</t>
  </si>
  <si>
    <t xml:space="preserve">Specjalność: Rachunkowość i audyt finansowy </t>
  </si>
  <si>
    <t>E</t>
  </si>
  <si>
    <t xml:space="preserve">Specjalność: Bankowość i doradztwo finansowe </t>
  </si>
  <si>
    <t>Ogółem</t>
  </si>
  <si>
    <t>Student w trakcie pierwszego roku studiów zobowiązany jest do odbycia szkolenia BHP
w wymiarze 4 godzin oraz szkolenia bibliotecznego w formie kursu e-learningowego</t>
  </si>
  <si>
    <t xml:space="preserve">lektoraty jęz. obcych </t>
  </si>
  <si>
    <t>Realizacja od roku akademickiego 2024/2025</t>
  </si>
  <si>
    <t>Ustalono na posiedzeniu Rady Dydaktycznej w dniu  8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</si>
</sst>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/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2" xfId="0" applyBorder="1"/>
    <xf numFmtId="0" fontId="1" fillId="3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textRotation="90" wrapText="1"/>
    </xf>
    <xf numFmtId="0" fontId="5" fillId="3" borderId="27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90" wrapText="1" shrinkToFit="1"/>
    </xf>
    <xf numFmtId="0" fontId="10" fillId="3" borderId="2" xfId="0" applyFont="1" applyFill="1" applyBorder="1" applyAlignment="1">
      <alignment horizontal="center" vertical="center" textRotation="90" shrinkToFit="1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2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 textRotation="90" wrapText="1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93"/>
  <sheetViews>
    <sheetView view="pageBreakPreview" topLeftCell="A69" zoomScale="80" zoomScaleNormal="85" zoomScaleSheetLayoutView="80" workbookViewId="0">
      <selection activeCell="A85" sqref="A85:XFD89"/>
    </sheetView>
  </sheetViews>
  <sheetFormatPr defaultColWidth="8.88671875" defaultRowHeight="15.6" x14ac:dyDescent="0.3"/>
  <cols>
    <col min="1" max="1" width="5.109375" style="1" customWidth="1"/>
    <col min="2" max="2" width="17.6640625" style="1" customWidth="1"/>
    <col min="3" max="3" width="42.6640625" style="1" customWidth="1"/>
    <col min="4" max="5" width="6.5546875" style="1" customWidth="1"/>
    <col min="6" max="37" width="5.33203125" style="1" customWidth="1"/>
    <col min="38" max="38" width="7.6640625" style="1" customWidth="1"/>
    <col min="39" max="39" width="1.109375" style="1" customWidth="1"/>
    <col min="40" max="40" width="4.6640625" style="1" customWidth="1"/>
    <col min="41" max="41" width="4.44140625" style="1" customWidth="1"/>
    <col min="42" max="42" width="8.6640625" style="1" customWidth="1"/>
    <col min="43" max="43" width="3.6640625" style="1" customWidth="1"/>
    <col min="44" max="44" width="4.88671875" style="1" customWidth="1"/>
    <col min="45" max="16384" width="8.88671875" style="1"/>
  </cols>
  <sheetData>
    <row r="1" spans="1:164" s="56" customFormat="1" ht="16.2" thickTop="1" x14ac:dyDescent="0.3">
      <c r="A1" s="51" t="s">
        <v>161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4"/>
      <c r="FH1" s="55"/>
    </row>
    <row r="2" spans="1:164" s="56" customFormat="1" x14ac:dyDescent="0.3">
      <c r="A2" s="57" t="s">
        <v>162</v>
      </c>
      <c r="B2" s="58"/>
      <c r="C2" s="5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9"/>
      <c r="AY2" s="54"/>
      <c r="AZ2" s="54"/>
      <c r="BA2" s="54"/>
      <c r="BB2" s="54"/>
      <c r="BC2" s="59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5"/>
    </row>
    <row r="3" spans="1:164" s="56" customFormat="1" x14ac:dyDescent="0.3">
      <c r="A3" s="57" t="s">
        <v>180</v>
      </c>
      <c r="B3" s="58"/>
      <c r="C3" s="5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5"/>
    </row>
    <row r="4" spans="1:164" s="56" customFormat="1" ht="16.2" thickBot="1" x14ac:dyDescent="0.35">
      <c r="A4" s="61"/>
      <c r="B4" s="62"/>
      <c r="C4" s="62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54"/>
      <c r="FH4" s="55"/>
    </row>
    <row r="5" spans="1:164" s="63" customFormat="1" ht="27.6" customHeight="1" x14ac:dyDescent="0.3">
      <c r="A5" s="135" t="s">
        <v>142</v>
      </c>
      <c r="B5" s="148" t="s">
        <v>8</v>
      </c>
      <c r="C5" s="137" t="s">
        <v>0</v>
      </c>
      <c r="D5" s="148" t="s">
        <v>1</v>
      </c>
      <c r="E5" s="137" t="s">
        <v>2</v>
      </c>
      <c r="F5" s="137"/>
      <c r="G5" s="137"/>
      <c r="H5" s="137"/>
      <c r="I5" s="137"/>
      <c r="J5" s="137"/>
      <c r="K5" s="152" t="s">
        <v>10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  <c r="Y5" s="152" t="s">
        <v>13</v>
      </c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4"/>
      <c r="AK5" s="155" t="s">
        <v>168</v>
      </c>
      <c r="AL5" s="111" t="s">
        <v>167</v>
      </c>
    </row>
    <row r="6" spans="1:164" s="63" customFormat="1" ht="38.4" customHeight="1" x14ac:dyDescent="0.3">
      <c r="A6" s="136"/>
      <c r="B6" s="132"/>
      <c r="C6" s="138"/>
      <c r="D6" s="132"/>
      <c r="E6" s="138"/>
      <c r="F6" s="138"/>
      <c r="G6" s="138"/>
      <c r="H6" s="138"/>
      <c r="I6" s="138"/>
      <c r="J6" s="138"/>
      <c r="K6" s="173" t="s">
        <v>143</v>
      </c>
      <c r="L6" s="174"/>
      <c r="M6" s="174"/>
      <c r="N6" s="174"/>
      <c r="O6" s="174"/>
      <c r="P6" s="174"/>
      <c r="Q6" s="175"/>
      <c r="R6" s="170" t="s">
        <v>144</v>
      </c>
      <c r="S6" s="171"/>
      <c r="T6" s="171"/>
      <c r="U6" s="171"/>
      <c r="V6" s="171"/>
      <c r="W6" s="171"/>
      <c r="X6" s="172"/>
      <c r="Y6" s="173" t="s">
        <v>145</v>
      </c>
      <c r="Z6" s="174"/>
      <c r="AA6" s="174"/>
      <c r="AB6" s="174"/>
      <c r="AC6" s="174"/>
      <c r="AD6" s="175"/>
      <c r="AE6" s="170" t="s">
        <v>146</v>
      </c>
      <c r="AF6" s="171"/>
      <c r="AG6" s="171"/>
      <c r="AH6" s="171"/>
      <c r="AI6" s="171"/>
      <c r="AJ6" s="172"/>
      <c r="AK6" s="156"/>
      <c r="AL6" s="112"/>
    </row>
    <row r="7" spans="1:164" s="63" customFormat="1" ht="31.95" customHeight="1" x14ac:dyDescent="0.3">
      <c r="A7" s="136"/>
      <c r="B7" s="132"/>
      <c r="C7" s="138"/>
      <c r="D7" s="132"/>
      <c r="E7" s="132" t="s">
        <v>3</v>
      </c>
      <c r="F7" s="132" t="s">
        <v>4</v>
      </c>
      <c r="G7" s="123" t="s">
        <v>163</v>
      </c>
      <c r="H7" s="123" t="s">
        <v>164</v>
      </c>
      <c r="I7" s="123" t="s">
        <v>165</v>
      </c>
      <c r="J7" s="122" t="s">
        <v>179</v>
      </c>
      <c r="K7" s="132" t="s">
        <v>4</v>
      </c>
      <c r="L7" s="123" t="s">
        <v>163</v>
      </c>
      <c r="M7" s="123" t="s">
        <v>164</v>
      </c>
      <c r="N7" s="123" t="s">
        <v>165</v>
      </c>
      <c r="O7" s="122" t="s">
        <v>166</v>
      </c>
      <c r="P7" s="132" t="s">
        <v>9</v>
      </c>
      <c r="Q7" s="124" t="s">
        <v>1</v>
      </c>
      <c r="R7" s="132" t="s">
        <v>4</v>
      </c>
      <c r="S7" s="123" t="s">
        <v>163</v>
      </c>
      <c r="T7" s="123" t="s">
        <v>164</v>
      </c>
      <c r="U7" s="123" t="s">
        <v>165</v>
      </c>
      <c r="V7" s="122" t="s">
        <v>166</v>
      </c>
      <c r="W7" s="132" t="s">
        <v>9</v>
      </c>
      <c r="X7" s="124" t="s">
        <v>1</v>
      </c>
      <c r="Y7" s="132" t="s">
        <v>4</v>
      </c>
      <c r="Z7" s="123" t="s">
        <v>163</v>
      </c>
      <c r="AA7" s="123" t="s">
        <v>164</v>
      </c>
      <c r="AB7" s="123" t="s">
        <v>165</v>
      </c>
      <c r="AC7" s="132" t="s">
        <v>9</v>
      </c>
      <c r="AD7" s="124" t="s">
        <v>1</v>
      </c>
      <c r="AE7" s="132" t="s">
        <v>4</v>
      </c>
      <c r="AF7" s="123" t="s">
        <v>163</v>
      </c>
      <c r="AG7" s="123" t="s">
        <v>164</v>
      </c>
      <c r="AH7" s="123" t="s">
        <v>165</v>
      </c>
      <c r="AI7" s="132" t="s">
        <v>9</v>
      </c>
      <c r="AJ7" s="124" t="s">
        <v>1</v>
      </c>
      <c r="AK7" s="156"/>
      <c r="AL7" s="112"/>
    </row>
    <row r="8" spans="1:164" s="63" customFormat="1" ht="105" customHeight="1" x14ac:dyDescent="0.3">
      <c r="A8" s="136"/>
      <c r="B8" s="132"/>
      <c r="C8" s="138"/>
      <c r="D8" s="132"/>
      <c r="E8" s="132"/>
      <c r="F8" s="132"/>
      <c r="G8" s="123"/>
      <c r="H8" s="123"/>
      <c r="I8" s="123"/>
      <c r="J8" s="122"/>
      <c r="K8" s="132"/>
      <c r="L8" s="123"/>
      <c r="M8" s="123"/>
      <c r="N8" s="123"/>
      <c r="O8" s="122"/>
      <c r="P8" s="132"/>
      <c r="Q8" s="125"/>
      <c r="R8" s="132"/>
      <c r="S8" s="123"/>
      <c r="T8" s="123"/>
      <c r="U8" s="123"/>
      <c r="V8" s="122"/>
      <c r="W8" s="132"/>
      <c r="X8" s="125"/>
      <c r="Y8" s="132"/>
      <c r="Z8" s="123"/>
      <c r="AA8" s="123"/>
      <c r="AB8" s="123"/>
      <c r="AC8" s="132"/>
      <c r="AD8" s="125"/>
      <c r="AE8" s="132"/>
      <c r="AF8" s="123"/>
      <c r="AG8" s="123"/>
      <c r="AH8" s="123"/>
      <c r="AI8" s="132"/>
      <c r="AJ8" s="125"/>
      <c r="AK8" s="157"/>
      <c r="AL8" s="113"/>
    </row>
    <row r="9" spans="1:164" s="2" customFormat="1" ht="19.95" customHeight="1" x14ac:dyDescent="0.3">
      <c r="A9" s="33"/>
      <c r="B9" s="149" t="s">
        <v>152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1"/>
    </row>
    <row r="10" spans="1:164" s="2" customFormat="1" ht="35.1" customHeight="1" x14ac:dyDescent="0.3">
      <c r="A10" s="34">
        <v>1</v>
      </c>
      <c r="B10" s="23" t="s">
        <v>16</v>
      </c>
      <c r="C10" s="8" t="s">
        <v>5</v>
      </c>
      <c r="D10" s="6" t="s">
        <v>155</v>
      </c>
      <c r="E10" s="14">
        <v>30</v>
      </c>
      <c r="F10" s="14">
        <v>30</v>
      </c>
      <c r="G10" s="14"/>
      <c r="H10" s="14"/>
      <c r="I10" s="14"/>
      <c r="J10" s="14"/>
      <c r="K10" s="12"/>
      <c r="L10" s="6"/>
      <c r="M10" s="6"/>
      <c r="N10" s="6"/>
      <c r="O10" s="6"/>
      <c r="P10" s="6"/>
      <c r="Q10" s="6"/>
      <c r="R10" s="67"/>
      <c r="S10" s="67"/>
      <c r="T10" s="67"/>
      <c r="U10" s="67"/>
      <c r="V10" s="67"/>
      <c r="W10" s="67"/>
      <c r="X10" s="67"/>
      <c r="Y10" s="6">
        <v>30</v>
      </c>
      <c r="Z10" s="6"/>
      <c r="AA10" s="6"/>
      <c r="AB10" s="6"/>
      <c r="AC10" s="6">
        <v>2</v>
      </c>
      <c r="AD10" s="6" t="s">
        <v>155</v>
      </c>
      <c r="AE10" s="67"/>
      <c r="AF10" s="67"/>
      <c r="AG10" s="67"/>
      <c r="AH10" s="67"/>
      <c r="AI10" s="67"/>
      <c r="AJ10" s="67"/>
      <c r="AK10" s="6">
        <f>SUM(P10,W10,AC10,AI10)</f>
        <v>2</v>
      </c>
      <c r="AL10" s="81"/>
    </row>
    <row r="11" spans="1:164" s="2" customFormat="1" ht="24.9" customHeight="1" x14ac:dyDescent="0.3">
      <c r="A11" s="34">
        <v>2</v>
      </c>
      <c r="B11" s="23" t="s">
        <v>17</v>
      </c>
      <c r="C11" s="5" t="s">
        <v>18</v>
      </c>
      <c r="D11" s="6" t="s">
        <v>156</v>
      </c>
      <c r="E11" s="14">
        <v>60</v>
      </c>
      <c r="F11" s="14"/>
      <c r="G11" s="14"/>
      <c r="H11" s="14"/>
      <c r="I11" s="14"/>
      <c r="J11" s="14">
        <v>60</v>
      </c>
      <c r="K11" s="12"/>
      <c r="L11" s="6"/>
      <c r="M11" s="6"/>
      <c r="N11" s="6"/>
      <c r="O11" s="6">
        <v>30</v>
      </c>
      <c r="P11" s="6">
        <v>2</v>
      </c>
      <c r="Q11" s="6" t="s">
        <v>156</v>
      </c>
      <c r="R11" s="67"/>
      <c r="S11" s="67"/>
      <c r="T11" s="67"/>
      <c r="U11" s="67"/>
      <c r="V11" s="67">
        <v>30</v>
      </c>
      <c r="W11" s="67">
        <v>2</v>
      </c>
      <c r="X11" s="67" t="s">
        <v>156</v>
      </c>
      <c r="Y11" s="6"/>
      <c r="Z11" s="6"/>
      <c r="AA11" s="6"/>
      <c r="AB11" s="6"/>
      <c r="AC11" s="6"/>
      <c r="AD11" s="6"/>
      <c r="AE11" s="67"/>
      <c r="AF11" s="67"/>
      <c r="AG11" s="67"/>
      <c r="AH11" s="67"/>
      <c r="AI11" s="67"/>
      <c r="AJ11" s="67"/>
      <c r="AK11" s="6">
        <f>SUM(P11,W11,AC11,AI11)</f>
        <v>4</v>
      </c>
      <c r="AL11" s="81"/>
    </row>
    <row r="12" spans="1:164" s="2" customFormat="1" ht="34.950000000000003" customHeight="1" x14ac:dyDescent="0.3">
      <c r="A12" s="33"/>
      <c r="B12" s="13"/>
      <c r="C12" s="16" t="s">
        <v>138</v>
      </c>
      <c r="D12" s="14"/>
      <c r="E12" s="17">
        <f t="shared" ref="E12:AL12" si="0">SUM(E10:E11)</f>
        <v>90</v>
      </c>
      <c r="F12" s="17">
        <f t="shared" si="0"/>
        <v>30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60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30</v>
      </c>
      <c r="P12" s="17">
        <f t="shared" si="0"/>
        <v>2</v>
      </c>
      <c r="Q12" s="75"/>
      <c r="R12" s="17">
        <f t="shared" si="0"/>
        <v>0</v>
      </c>
      <c r="S12" s="17">
        <f t="shared" si="0"/>
        <v>0</v>
      </c>
      <c r="T12" s="17">
        <f t="shared" si="0"/>
        <v>0</v>
      </c>
      <c r="U12" s="17">
        <f t="shared" si="0"/>
        <v>0</v>
      </c>
      <c r="V12" s="17">
        <f t="shared" si="0"/>
        <v>30</v>
      </c>
      <c r="W12" s="17">
        <f t="shared" si="0"/>
        <v>2</v>
      </c>
      <c r="X12" s="75"/>
      <c r="Y12" s="17">
        <f t="shared" si="0"/>
        <v>30</v>
      </c>
      <c r="Z12" s="17">
        <f t="shared" si="0"/>
        <v>0</v>
      </c>
      <c r="AA12" s="17">
        <f t="shared" si="0"/>
        <v>0</v>
      </c>
      <c r="AB12" s="17">
        <f t="shared" si="0"/>
        <v>0</v>
      </c>
      <c r="AC12" s="17">
        <f t="shared" si="0"/>
        <v>2</v>
      </c>
      <c r="AD12" s="75"/>
      <c r="AE12" s="17">
        <f t="shared" si="0"/>
        <v>0</v>
      </c>
      <c r="AF12" s="17">
        <f t="shared" si="0"/>
        <v>0</v>
      </c>
      <c r="AG12" s="17">
        <f t="shared" si="0"/>
        <v>0</v>
      </c>
      <c r="AH12" s="17">
        <f t="shared" si="0"/>
        <v>0</v>
      </c>
      <c r="AI12" s="17">
        <f t="shared" si="0"/>
        <v>0</v>
      </c>
      <c r="AJ12" s="75"/>
      <c r="AK12" s="17">
        <f t="shared" si="0"/>
        <v>6</v>
      </c>
      <c r="AL12" s="82">
        <f t="shared" si="0"/>
        <v>0</v>
      </c>
    </row>
    <row r="13" spans="1:164" s="2" customFormat="1" ht="34.950000000000003" customHeight="1" x14ac:dyDescent="0.3">
      <c r="A13" s="33"/>
      <c r="B13" s="149" t="s">
        <v>148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1"/>
    </row>
    <row r="14" spans="1:164" s="2" customFormat="1" ht="24.9" customHeight="1" x14ac:dyDescent="0.3">
      <c r="A14" s="34">
        <v>3</v>
      </c>
      <c r="B14" s="23" t="s">
        <v>19</v>
      </c>
      <c r="C14" s="5" t="s">
        <v>20</v>
      </c>
      <c r="D14" s="6" t="s">
        <v>7</v>
      </c>
      <c r="E14" s="14">
        <v>30</v>
      </c>
      <c r="F14" s="14">
        <v>30</v>
      </c>
      <c r="G14" s="14"/>
      <c r="H14" s="14"/>
      <c r="I14" s="14"/>
      <c r="J14" s="14"/>
      <c r="K14" s="12">
        <v>30</v>
      </c>
      <c r="L14" s="6"/>
      <c r="M14" s="6"/>
      <c r="N14" s="6"/>
      <c r="O14" s="6"/>
      <c r="P14" s="6">
        <v>4</v>
      </c>
      <c r="Q14" s="6" t="s">
        <v>175</v>
      </c>
      <c r="R14" s="67"/>
      <c r="S14" s="67"/>
      <c r="T14" s="67"/>
      <c r="U14" s="67"/>
      <c r="V14" s="67"/>
      <c r="W14" s="67"/>
      <c r="X14" s="67"/>
      <c r="Y14" s="6"/>
      <c r="Z14" s="6"/>
      <c r="AA14" s="6"/>
      <c r="AB14" s="6"/>
      <c r="AC14" s="6"/>
      <c r="AD14" s="6"/>
      <c r="AE14" s="67"/>
      <c r="AF14" s="67"/>
      <c r="AG14" s="67"/>
      <c r="AH14" s="67"/>
      <c r="AI14" s="67"/>
      <c r="AJ14" s="70"/>
      <c r="AK14" s="6">
        <f t="shared" ref="AK14:AK21" si="1">SUM(P14,W14,AC14,AI14)</f>
        <v>4</v>
      </c>
      <c r="AL14" s="35">
        <v>4</v>
      </c>
    </row>
    <row r="15" spans="1:164" s="2" customFormat="1" ht="24.9" customHeight="1" x14ac:dyDescent="0.3">
      <c r="A15" s="34">
        <v>4</v>
      </c>
      <c r="B15" s="23" t="s">
        <v>21</v>
      </c>
      <c r="C15" s="5" t="s">
        <v>22</v>
      </c>
      <c r="D15" s="6" t="s">
        <v>6</v>
      </c>
      <c r="E15" s="14">
        <v>30</v>
      </c>
      <c r="F15" s="14">
        <v>15</v>
      </c>
      <c r="G15" s="14">
        <v>15</v>
      </c>
      <c r="H15" s="14"/>
      <c r="I15" s="14"/>
      <c r="J15" s="14"/>
      <c r="K15" s="12"/>
      <c r="L15" s="6"/>
      <c r="M15" s="6"/>
      <c r="N15" s="6"/>
      <c r="O15" s="6"/>
      <c r="P15" s="6"/>
      <c r="Q15" s="6"/>
      <c r="R15" s="67">
        <v>15</v>
      </c>
      <c r="S15" s="67">
        <v>15</v>
      </c>
      <c r="T15" s="67"/>
      <c r="U15" s="67"/>
      <c r="V15" s="67"/>
      <c r="W15" s="67">
        <v>4</v>
      </c>
      <c r="X15" s="67" t="s">
        <v>175</v>
      </c>
      <c r="Y15" s="6"/>
      <c r="Z15" s="6"/>
      <c r="AA15" s="6"/>
      <c r="AB15" s="6"/>
      <c r="AC15" s="6"/>
      <c r="AD15" s="6"/>
      <c r="AE15" s="67"/>
      <c r="AF15" s="67"/>
      <c r="AG15" s="67"/>
      <c r="AH15" s="67"/>
      <c r="AI15" s="67"/>
      <c r="AJ15" s="70"/>
      <c r="AK15" s="6">
        <f t="shared" si="1"/>
        <v>4</v>
      </c>
      <c r="AL15" s="35">
        <v>4</v>
      </c>
    </row>
    <row r="16" spans="1:164" s="2" customFormat="1" ht="24.9" customHeight="1" x14ac:dyDescent="0.3">
      <c r="A16" s="34">
        <v>5</v>
      </c>
      <c r="B16" s="23" t="s">
        <v>23</v>
      </c>
      <c r="C16" s="5" t="s">
        <v>24</v>
      </c>
      <c r="D16" s="6" t="s">
        <v>93</v>
      </c>
      <c r="E16" s="14">
        <v>30</v>
      </c>
      <c r="F16" s="14">
        <v>15</v>
      </c>
      <c r="G16" s="14">
        <v>15</v>
      </c>
      <c r="H16" s="14"/>
      <c r="I16" s="14"/>
      <c r="J16" s="14"/>
      <c r="K16" s="12"/>
      <c r="L16" s="6"/>
      <c r="M16" s="6"/>
      <c r="N16" s="6"/>
      <c r="O16" s="6"/>
      <c r="P16" s="6"/>
      <c r="Q16" s="6"/>
      <c r="R16" s="67"/>
      <c r="S16" s="67"/>
      <c r="T16" s="67"/>
      <c r="U16" s="67"/>
      <c r="V16" s="67"/>
      <c r="W16" s="67"/>
      <c r="X16" s="67"/>
      <c r="Y16" s="10">
        <v>15</v>
      </c>
      <c r="Z16" s="10">
        <v>15</v>
      </c>
      <c r="AA16" s="10"/>
      <c r="AB16" s="10"/>
      <c r="AC16" s="10">
        <v>4</v>
      </c>
      <c r="AD16" s="10" t="s">
        <v>175</v>
      </c>
      <c r="AE16" s="71"/>
      <c r="AF16" s="71"/>
      <c r="AG16" s="71"/>
      <c r="AH16" s="71"/>
      <c r="AI16" s="71"/>
      <c r="AJ16" s="72"/>
      <c r="AK16" s="6">
        <f t="shared" si="1"/>
        <v>4</v>
      </c>
      <c r="AL16" s="35">
        <v>4</v>
      </c>
    </row>
    <row r="17" spans="1:38" s="2" customFormat="1" ht="24.9" customHeight="1" x14ac:dyDescent="0.3">
      <c r="A17" s="34">
        <v>6</v>
      </c>
      <c r="B17" s="23" t="s">
        <v>25</v>
      </c>
      <c r="C17" s="5" t="s">
        <v>26</v>
      </c>
      <c r="D17" s="6" t="s">
        <v>6</v>
      </c>
      <c r="E17" s="14">
        <v>30</v>
      </c>
      <c r="F17" s="14">
        <v>15</v>
      </c>
      <c r="G17" s="14">
        <v>15</v>
      </c>
      <c r="H17" s="14"/>
      <c r="I17" s="14"/>
      <c r="J17" s="14"/>
      <c r="K17" s="12"/>
      <c r="L17" s="6"/>
      <c r="M17" s="6"/>
      <c r="N17" s="6"/>
      <c r="O17" s="6"/>
      <c r="P17" s="6"/>
      <c r="Q17" s="6"/>
      <c r="R17" s="67">
        <v>15</v>
      </c>
      <c r="S17" s="67">
        <v>15</v>
      </c>
      <c r="T17" s="67"/>
      <c r="U17" s="67"/>
      <c r="V17" s="67"/>
      <c r="W17" s="67">
        <v>4</v>
      </c>
      <c r="X17" s="67" t="s">
        <v>175</v>
      </c>
      <c r="Y17" s="6"/>
      <c r="Z17" s="6"/>
      <c r="AA17" s="6"/>
      <c r="AB17" s="6"/>
      <c r="AC17" s="6"/>
      <c r="AD17" s="6"/>
      <c r="AE17" s="67"/>
      <c r="AF17" s="67"/>
      <c r="AG17" s="67"/>
      <c r="AH17" s="67"/>
      <c r="AI17" s="67"/>
      <c r="AJ17" s="70"/>
      <c r="AK17" s="6">
        <f t="shared" si="1"/>
        <v>4</v>
      </c>
      <c r="AL17" s="35">
        <v>4</v>
      </c>
    </row>
    <row r="18" spans="1:38" s="2" customFormat="1" ht="24.9" customHeight="1" x14ac:dyDescent="0.3">
      <c r="A18" s="34">
        <v>7</v>
      </c>
      <c r="B18" s="23" t="s">
        <v>27</v>
      </c>
      <c r="C18" s="5" t="s">
        <v>28</v>
      </c>
      <c r="D18" s="6" t="s">
        <v>93</v>
      </c>
      <c r="E18" s="14">
        <v>30</v>
      </c>
      <c r="F18" s="14">
        <v>15</v>
      </c>
      <c r="G18" s="14"/>
      <c r="H18" s="14">
        <v>15</v>
      </c>
      <c r="I18" s="14"/>
      <c r="J18" s="14"/>
      <c r="K18" s="12"/>
      <c r="L18" s="6"/>
      <c r="M18" s="6"/>
      <c r="N18" s="6"/>
      <c r="O18" s="6"/>
      <c r="P18" s="6"/>
      <c r="Q18" s="6"/>
      <c r="R18" s="67"/>
      <c r="S18" s="67"/>
      <c r="T18" s="67"/>
      <c r="U18" s="67"/>
      <c r="V18" s="67"/>
      <c r="W18" s="67"/>
      <c r="X18" s="67"/>
      <c r="Y18" s="6">
        <v>15</v>
      </c>
      <c r="Z18" s="6"/>
      <c r="AA18" s="6">
        <v>15</v>
      </c>
      <c r="AB18" s="6"/>
      <c r="AC18" s="6">
        <v>4</v>
      </c>
      <c r="AD18" s="6" t="s">
        <v>175</v>
      </c>
      <c r="AE18" s="67"/>
      <c r="AF18" s="67"/>
      <c r="AG18" s="67"/>
      <c r="AH18" s="67"/>
      <c r="AI18" s="67"/>
      <c r="AJ18" s="70"/>
      <c r="AK18" s="6">
        <f t="shared" si="1"/>
        <v>4</v>
      </c>
      <c r="AL18" s="35">
        <v>4</v>
      </c>
    </row>
    <row r="19" spans="1:38" s="2" customFormat="1" ht="24.9" customHeight="1" x14ac:dyDescent="0.3">
      <c r="A19" s="34">
        <v>8</v>
      </c>
      <c r="B19" s="23" t="s">
        <v>29</v>
      </c>
      <c r="C19" s="5" t="s">
        <v>30</v>
      </c>
      <c r="D19" s="6" t="s">
        <v>7</v>
      </c>
      <c r="E19" s="14">
        <v>60</v>
      </c>
      <c r="F19" s="14">
        <v>30</v>
      </c>
      <c r="G19" s="14">
        <v>30</v>
      </c>
      <c r="H19" s="14"/>
      <c r="I19" s="14"/>
      <c r="J19" s="14"/>
      <c r="K19" s="12">
        <v>30</v>
      </c>
      <c r="L19" s="6">
        <v>30</v>
      </c>
      <c r="M19" s="6"/>
      <c r="N19" s="6"/>
      <c r="O19" s="6"/>
      <c r="P19" s="6">
        <v>5</v>
      </c>
      <c r="Q19" s="6" t="s">
        <v>175</v>
      </c>
      <c r="R19" s="67"/>
      <c r="S19" s="67"/>
      <c r="T19" s="67"/>
      <c r="U19" s="67"/>
      <c r="V19" s="67"/>
      <c r="W19" s="67"/>
      <c r="X19" s="67"/>
      <c r="Y19" s="6"/>
      <c r="Z19" s="6"/>
      <c r="AA19" s="6"/>
      <c r="AB19" s="6"/>
      <c r="AC19" s="6"/>
      <c r="AD19" s="6"/>
      <c r="AE19" s="67"/>
      <c r="AF19" s="67"/>
      <c r="AG19" s="67"/>
      <c r="AH19" s="67"/>
      <c r="AI19" s="67"/>
      <c r="AJ19" s="70"/>
      <c r="AK19" s="6">
        <f t="shared" si="1"/>
        <v>5</v>
      </c>
      <c r="AL19" s="35">
        <v>5</v>
      </c>
    </row>
    <row r="20" spans="1:38" s="2" customFormat="1" ht="24.9" customHeight="1" x14ac:dyDescent="0.3">
      <c r="A20" s="34">
        <v>9</v>
      </c>
      <c r="B20" s="23" t="s">
        <v>31</v>
      </c>
      <c r="C20" s="11" t="s">
        <v>94</v>
      </c>
      <c r="D20" s="6" t="s">
        <v>156</v>
      </c>
      <c r="E20" s="14">
        <v>30</v>
      </c>
      <c r="F20" s="14"/>
      <c r="G20" s="14"/>
      <c r="H20" s="14">
        <v>30</v>
      </c>
      <c r="I20" s="14"/>
      <c r="J20" s="14"/>
      <c r="K20" s="12"/>
      <c r="L20" s="6"/>
      <c r="M20" s="6"/>
      <c r="N20" s="6"/>
      <c r="O20" s="6"/>
      <c r="P20" s="6"/>
      <c r="Q20" s="6"/>
      <c r="R20" s="67"/>
      <c r="S20" s="67"/>
      <c r="T20" s="67">
        <v>30</v>
      </c>
      <c r="U20" s="67"/>
      <c r="V20" s="67"/>
      <c r="W20" s="68">
        <v>4</v>
      </c>
      <c r="X20" s="68" t="s">
        <v>156</v>
      </c>
      <c r="Y20" s="6"/>
      <c r="Z20" s="6"/>
      <c r="AA20" s="6"/>
      <c r="AB20" s="6"/>
      <c r="AC20" s="6"/>
      <c r="AD20" s="6"/>
      <c r="AE20" s="67"/>
      <c r="AF20" s="67"/>
      <c r="AG20" s="67"/>
      <c r="AH20" s="67"/>
      <c r="AI20" s="67"/>
      <c r="AJ20" s="70"/>
      <c r="AK20" s="6">
        <f t="shared" si="1"/>
        <v>4</v>
      </c>
      <c r="AL20" s="35"/>
    </row>
    <row r="21" spans="1:38" s="2" customFormat="1" ht="24.9" customHeight="1" x14ac:dyDescent="0.3">
      <c r="A21" s="34">
        <v>10</v>
      </c>
      <c r="B21" s="23" t="s">
        <v>32</v>
      </c>
      <c r="C21" s="5" t="s">
        <v>33</v>
      </c>
      <c r="D21" s="6" t="s">
        <v>156</v>
      </c>
      <c r="E21" s="14">
        <v>15</v>
      </c>
      <c r="F21" s="14">
        <v>15</v>
      </c>
      <c r="G21" s="14"/>
      <c r="H21" s="14"/>
      <c r="I21" s="14"/>
      <c r="J21" s="14"/>
      <c r="K21" s="12">
        <v>15</v>
      </c>
      <c r="L21" s="6"/>
      <c r="M21" s="6"/>
      <c r="N21" s="6"/>
      <c r="O21" s="6"/>
      <c r="P21" s="6">
        <v>3</v>
      </c>
      <c r="Q21" s="6" t="s">
        <v>156</v>
      </c>
      <c r="R21" s="67"/>
      <c r="S21" s="67"/>
      <c r="T21" s="67"/>
      <c r="U21" s="67"/>
      <c r="V21" s="67"/>
      <c r="W21" s="67"/>
      <c r="X21" s="67"/>
      <c r="Y21" s="6"/>
      <c r="Z21" s="6"/>
      <c r="AA21" s="6"/>
      <c r="AB21" s="6"/>
      <c r="AC21" s="6"/>
      <c r="AD21" s="6"/>
      <c r="AE21" s="67"/>
      <c r="AF21" s="67"/>
      <c r="AG21" s="67"/>
      <c r="AH21" s="67"/>
      <c r="AI21" s="67"/>
      <c r="AJ21" s="70"/>
      <c r="AK21" s="6">
        <f t="shared" si="1"/>
        <v>3</v>
      </c>
      <c r="AL21" s="35"/>
    </row>
    <row r="22" spans="1:38" s="2" customFormat="1" ht="34.950000000000003" customHeight="1" x14ac:dyDescent="0.3">
      <c r="A22" s="33"/>
      <c r="B22" s="14"/>
      <c r="C22" s="16" t="s">
        <v>139</v>
      </c>
      <c r="D22" s="14"/>
      <c r="E22" s="17">
        <f t="shared" ref="E22:AL22" si="2">SUM(E14:E21)</f>
        <v>255</v>
      </c>
      <c r="F22" s="17">
        <f t="shared" si="2"/>
        <v>135</v>
      </c>
      <c r="G22" s="17">
        <f t="shared" si="2"/>
        <v>75</v>
      </c>
      <c r="H22" s="17">
        <f t="shared" si="2"/>
        <v>45</v>
      </c>
      <c r="I22" s="17">
        <f t="shared" si="2"/>
        <v>0</v>
      </c>
      <c r="J22" s="17">
        <f t="shared" si="2"/>
        <v>0</v>
      </c>
      <c r="K22" s="17">
        <f t="shared" si="2"/>
        <v>75</v>
      </c>
      <c r="L22" s="17">
        <f t="shared" si="2"/>
        <v>30</v>
      </c>
      <c r="M22" s="17">
        <f t="shared" si="2"/>
        <v>0</v>
      </c>
      <c r="N22" s="17">
        <f t="shared" si="2"/>
        <v>0</v>
      </c>
      <c r="O22" s="17">
        <f t="shared" si="2"/>
        <v>0</v>
      </c>
      <c r="P22" s="17">
        <f t="shared" si="2"/>
        <v>12</v>
      </c>
      <c r="Q22" s="75"/>
      <c r="R22" s="17">
        <f t="shared" si="2"/>
        <v>30</v>
      </c>
      <c r="S22" s="17">
        <f t="shared" si="2"/>
        <v>30</v>
      </c>
      <c r="T22" s="17">
        <f t="shared" si="2"/>
        <v>30</v>
      </c>
      <c r="U22" s="17">
        <f t="shared" si="2"/>
        <v>0</v>
      </c>
      <c r="V22" s="17">
        <f t="shared" si="2"/>
        <v>0</v>
      </c>
      <c r="W22" s="17">
        <f t="shared" si="2"/>
        <v>12</v>
      </c>
      <c r="X22" s="75"/>
      <c r="Y22" s="17">
        <f t="shared" si="2"/>
        <v>30</v>
      </c>
      <c r="Z22" s="17">
        <f t="shared" si="2"/>
        <v>15</v>
      </c>
      <c r="AA22" s="17">
        <f t="shared" si="2"/>
        <v>15</v>
      </c>
      <c r="AB22" s="17">
        <f t="shared" si="2"/>
        <v>0</v>
      </c>
      <c r="AC22" s="17">
        <f t="shared" si="2"/>
        <v>8</v>
      </c>
      <c r="AD22" s="75"/>
      <c r="AE22" s="66">
        <f t="shared" si="2"/>
        <v>0</v>
      </c>
      <c r="AF22" s="66">
        <f t="shared" si="2"/>
        <v>0</v>
      </c>
      <c r="AG22" s="66">
        <f t="shared" si="2"/>
        <v>0</v>
      </c>
      <c r="AH22" s="66">
        <f t="shared" si="2"/>
        <v>0</v>
      </c>
      <c r="AI22" s="66">
        <f t="shared" si="2"/>
        <v>0</v>
      </c>
      <c r="AJ22" s="75"/>
      <c r="AK22" s="17">
        <f t="shared" si="2"/>
        <v>32</v>
      </c>
      <c r="AL22" s="82">
        <f t="shared" si="2"/>
        <v>25</v>
      </c>
    </row>
    <row r="23" spans="1:38" s="2" customFormat="1" ht="34.950000000000003" customHeight="1" x14ac:dyDescent="0.3">
      <c r="A23" s="33"/>
      <c r="B23" s="149" t="s">
        <v>153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1"/>
    </row>
    <row r="24" spans="1:38" s="2" customFormat="1" ht="24.9" customHeight="1" x14ac:dyDescent="0.3">
      <c r="A24" s="34">
        <v>11</v>
      </c>
      <c r="B24" s="23" t="s">
        <v>34</v>
      </c>
      <c r="C24" s="5" t="s">
        <v>35</v>
      </c>
      <c r="D24" s="6" t="s">
        <v>7</v>
      </c>
      <c r="E24" s="14">
        <v>30</v>
      </c>
      <c r="F24" s="14">
        <v>30</v>
      </c>
      <c r="G24" s="14"/>
      <c r="H24" s="14"/>
      <c r="I24" s="14"/>
      <c r="J24" s="14"/>
      <c r="K24" s="12">
        <v>30</v>
      </c>
      <c r="L24" s="6"/>
      <c r="M24" s="6"/>
      <c r="N24" s="6"/>
      <c r="O24" s="6"/>
      <c r="P24" s="6">
        <v>3</v>
      </c>
      <c r="Q24" s="6" t="s">
        <v>175</v>
      </c>
      <c r="R24" s="67"/>
      <c r="S24" s="67"/>
      <c r="T24" s="67"/>
      <c r="U24" s="67"/>
      <c r="V24" s="67"/>
      <c r="W24" s="67"/>
      <c r="X24" s="67"/>
      <c r="Y24" s="6"/>
      <c r="Z24" s="6"/>
      <c r="AA24" s="6"/>
      <c r="AB24" s="6"/>
      <c r="AC24" s="6"/>
      <c r="AD24" s="6"/>
      <c r="AE24" s="67"/>
      <c r="AF24" s="67"/>
      <c r="AG24" s="67"/>
      <c r="AH24" s="67"/>
      <c r="AI24" s="67"/>
      <c r="AJ24" s="70"/>
      <c r="AK24" s="6">
        <f t="shared" ref="AK24:AK31" si="3">SUM(P24,W24,AC24,AI24)</f>
        <v>3</v>
      </c>
      <c r="AL24" s="35"/>
    </row>
    <row r="25" spans="1:38" s="2" customFormat="1" ht="24.9" customHeight="1" x14ac:dyDescent="0.3">
      <c r="A25" s="34">
        <v>12</v>
      </c>
      <c r="B25" s="23" t="s">
        <v>36</v>
      </c>
      <c r="C25" s="5" t="s">
        <v>37</v>
      </c>
      <c r="D25" s="6" t="s">
        <v>156</v>
      </c>
      <c r="E25" s="14">
        <v>15</v>
      </c>
      <c r="F25" s="14"/>
      <c r="G25" s="14">
        <v>15</v>
      </c>
      <c r="H25" s="14"/>
      <c r="I25" s="14"/>
      <c r="J25" s="14"/>
      <c r="K25" s="12"/>
      <c r="L25" s="6">
        <v>15</v>
      </c>
      <c r="M25" s="6"/>
      <c r="N25" s="6"/>
      <c r="O25" s="6"/>
      <c r="P25" s="6">
        <v>2</v>
      </c>
      <c r="Q25" s="6" t="s">
        <v>156</v>
      </c>
      <c r="R25" s="67"/>
      <c r="S25" s="67"/>
      <c r="T25" s="67"/>
      <c r="U25" s="67"/>
      <c r="V25" s="67"/>
      <c r="W25" s="67"/>
      <c r="X25" s="67"/>
      <c r="Y25" s="6"/>
      <c r="Z25" s="6"/>
      <c r="AA25" s="6"/>
      <c r="AB25" s="6"/>
      <c r="AC25" s="6"/>
      <c r="AD25" s="6"/>
      <c r="AE25" s="67"/>
      <c r="AF25" s="67"/>
      <c r="AG25" s="67"/>
      <c r="AH25" s="67"/>
      <c r="AI25" s="67"/>
      <c r="AJ25" s="70"/>
      <c r="AK25" s="6">
        <f t="shared" si="3"/>
        <v>2</v>
      </c>
      <c r="AL25" s="35">
        <v>2</v>
      </c>
    </row>
    <row r="26" spans="1:38" s="2" customFormat="1" ht="24.9" customHeight="1" x14ac:dyDescent="0.3">
      <c r="A26" s="34">
        <v>13</v>
      </c>
      <c r="B26" s="23" t="s">
        <v>38</v>
      </c>
      <c r="C26" s="5" t="s">
        <v>39</v>
      </c>
      <c r="D26" s="6" t="s">
        <v>6</v>
      </c>
      <c r="E26" s="14">
        <v>15</v>
      </c>
      <c r="F26" s="14">
        <v>15</v>
      </c>
      <c r="G26" s="14"/>
      <c r="H26" s="14"/>
      <c r="I26" s="14"/>
      <c r="J26" s="14"/>
      <c r="K26" s="12"/>
      <c r="L26" s="6"/>
      <c r="M26" s="6"/>
      <c r="N26" s="6"/>
      <c r="O26" s="6"/>
      <c r="P26" s="6"/>
      <c r="Q26" s="6"/>
      <c r="R26" s="67">
        <v>15</v>
      </c>
      <c r="S26" s="67"/>
      <c r="T26" s="67"/>
      <c r="U26" s="67"/>
      <c r="V26" s="67"/>
      <c r="W26" s="67">
        <v>2</v>
      </c>
      <c r="X26" s="67" t="s">
        <v>175</v>
      </c>
      <c r="Y26" s="6"/>
      <c r="Z26" s="6"/>
      <c r="AA26" s="6"/>
      <c r="AB26" s="6"/>
      <c r="AC26" s="6"/>
      <c r="AD26" s="6"/>
      <c r="AE26" s="67"/>
      <c r="AF26" s="67"/>
      <c r="AG26" s="67"/>
      <c r="AH26" s="67"/>
      <c r="AI26" s="67"/>
      <c r="AJ26" s="70"/>
      <c r="AK26" s="6">
        <f t="shared" si="3"/>
        <v>2</v>
      </c>
      <c r="AL26" s="35">
        <v>2</v>
      </c>
    </row>
    <row r="27" spans="1:38" s="2" customFormat="1" ht="24.9" customHeight="1" x14ac:dyDescent="0.3">
      <c r="A27" s="34">
        <v>14</v>
      </c>
      <c r="B27" s="23" t="s">
        <v>40</v>
      </c>
      <c r="C27" s="5" t="s">
        <v>41</v>
      </c>
      <c r="D27" s="6" t="s">
        <v>7</v>
      </c>
      <c r="E27" s="14">
        <v>30</v>
      </c>
      <c r="F27" s="14">
        <v>15</v>
      </c>
      <c r="G27" s="14">
        <v>15</v>
      </c>
      <c r="H27" s="14"/>
      <c r="I27" s="14"/>
      <c r="J27" s="14"/>
      <c r="K27" s="12">
        <v>15</v>
      </c>
      <c r="L27" s="6">
        <v>15</v>
      </c>
      <c r="M27" s="6"/>
      <c r="N27" s="6"/>
      <c r="O27" s="6"/>
      <c r="P27" s="6">
        <v>3</v>
      </c>
      <c r="Q27" s="6" t="s">
        <v>175</v>
      </c>
      <c r="R27" s="67"/>
      <c r="S27" s="67"/>
      <c r="T27" s="67"/>
      <c r="U27" s="67"/>
      <c r="V27" s="67"/>
      <c r="W27" s="67"/>
      <c r="X27" s="67"/>
      <c r="Y27" s="6"/>
      <c r="Z27" s="6"/>
      <c r="AA27" s="6"/>
      <c r="AB27" s="6"/>
      <c r="AC27" s="6"/>
      <c r="AD27" s="6"/>
      <c r="AE27" s="67"/>
      <c r="AF27" s="67"/>
      <c r="AG27" s="67"/>
      <c r="AH27" s="67"/>
      <c r="AI27" s="67"/>
      <c r="AJ27" s="70"/>
      <c r="AK27" s="6">
        <f t="shared" si="3"/>
        <v>3</v>
      </c>
      <c r="AL27" s="35">
        <v>3</v>
      </c>
    </row>
    <row r="28" spans="1:38" s="2" customFormat="1" ht="24.9" customHeight="1" x14ac:dyDescent="0.3">
      <c r="A28" s="34">
        <v>15</v>
      </c>
      <c r="B28" s="23" t="s">
        <v>69</v>
      </c>
      <c r="C28" s="5" t="s">
        <v>42</v>
      </c>
      <c r="D28" s="6" t="s">
        <v>93</v>
      </c>
      <c r="E28" s="14">
        <v>30</v>
      </c>
      <c r="F28" s="19">
        <v>15</v>
      </c>
      <c r="G28" s="19">
        <v>15</v>
      </c>
      <c r="H28" s="19"/>
      <c r="I28" s="19"/>
      <c r="J28" s="19"/>
      <c r="K28" s="9"/>
      <c r="L28" s="6"/>
      <c r="M28" s="6"/>
      <c r="N28" s="6"/>
      <c r="O28" s="6"/>
      <c r="P28" s="6"/>
      <c r="Q28" s="6"/>
      <c r="R28" s="67"/>
      <c r="S28" s="67"/>
      <c r="T28" s="67"/>
      <c r="U28" s="67"/>
      <c r="V28" s="67"/>
      <c r="W28" s="67"/>
      <c r="X28" s="67"/>
      <c r="Y28" s="6">
        <v>15</v>
      </c>
      <c r="Z28" s="6">
        <v>15</v>
      </c>
      <c r="AA28" s="6"/>
      <c r="AB28" s="6"/>
      <c r="AC28" s="6">
        <v>3</v>
      </c>
      <c r="AD28" s="6" t="s">
        <v>175</v>
      </c>
      <c r="AE28" s="67"/>
      <c r="AF28" s="67"/>
      <c r="AG28" s="67"/>
      <c r="AH28" s="67"/>
      <c r="AI28" s="67"/>
      <c r="AJ28" s="70"/>
      <c r="AK28" s="6">
        <f t="shared" si="3"/>
        <v>3</v>
      </c>
      <c r="AL28" s="35">
        <v>3</v>
      </c>
    </row>
    <row r="29" spans="1:38" s="2" customFormat="1" ht="24.9" customHeight="1" x14ac:dyDescent="0.3">
      <c r="A29" s="34">
        <v>16</v>
      </c>
      <c r="B29" s="23" t="s">
        <v>43</v>
      </c>
      <c r="C29" s="5" t="s">
        <v>44</v>
      </c>
      <c r="D29" s="6" t="s">
        <v>156</v>
      </c>
      <c r="E29" s="14">
        <v>15</v>
      </c>
      <c r="F29" s="19">
        <v>15</v>
      </c>
      <c r="G29" s="19"/>
      <c r="H29" s="19"/>
      <c r="I29" s="19"/>
      <c r="J29" s="19"/>
      <c r="K29" s="9">
        <v>15</v>
      </c>
      <c r="L29" s="6"/>
      <c r="M29" s="6"/>
      <c r="N29" s="6"/>
      <c r="O29" s="6"/>
      <c r="P29" s="6">
        <v>3</v>
      </c>
      <c r="Q29" s="6" t="s">
        <v>156</v>
      </c>
      <c r="R29" s="67"/>
      <c r="S29" s="67"/>
      <c r="T29" s="67"/>
      <c r="U29" s="67"/>
      <c r="V29" s="67"/>
      <c r="W29" s="67"/>
      <c r="X29" s="67"/>
      <c r="Y29" s="6"/>
      <c r="Z29" s="6"/>
      <c r="AA29" s="6"/>
      <c r="AB29" s="6"/>
      <c r="AC29" s="6"/>
      <c r="AD29" s="6"/>
      <c r="AE29" s="67"/>
      <c r="AF29" s="67"/>
      <c r="AG29" s="67"/>
      <c r="AH29" s="67"/>
      <c r="AI29" s="67"/>
      <c r="AJ29" s="70"/>
      <c r="AK29" s="6">
        <f t="shared" si="3"/>
        <v>3</v>
      </c>
      <c r="AL29" s="35">
        <v>3</v>
      </c>
    </row>
    <row r="30" spans="1:38" s="2" customFormat="1" ht="24.9" customHeight="1" x14ac:dyDescent="0.3">
      <c r="A30" s="34">
        <v>17</v>
      </c>
      <c r="B30" s="23" t="s">
        <v>45</v>
      </c>
      <c r="C30" s="5" t="s">
        <v>46</v>
      </c>
      <c r="D30" s="6" t="s">
        <v>156</v>
      </c>
      <c r="E30" s="14">
        <v>15</v>
      </c>
      <c r="F30" s="19"/>
      <c r="G30" s="19"/>
      <c r="H30" s="19">
        <v>15</v>
      </c>
      <c r="I30" s="19"/>
      <c r="J30" s="19"/>
      <c r="K30" s="9"/>
      <c r="L30" s="6"/>
      <c r="M30" s="6"/>
      <c r="N30" s="6"/>
      <c r="O30" s="6"/>
      <c r="P30" s="6"/>
      <c r="Q30" s="6"/>
      <c r="R30" s="67"/>
      <c r="S30" s="67"/>
      <c r="T30" s="67">
        <v>15</v>
      </c>
      <c r="U30" s="67"/>
      <c r="V30" s="67"/>
      <c r="W30" s="67">
        <v>2</v>
      </c>
      <c r="X30" s="67" t="s">
        <v>156</v>
      </c>
      <c r="Y30" s="6"/>
      <c r="Z30" s="6"/>
      <c r="AA30" s="6"/>
      <c r="AB30" s="6"/>
      <c r="AC30" s="6"/>
      <c r="AD30" s="6"/>
      <c r="AE30" s="67"/>
      <c r="AF30" s="67"/>
      <c r="AG30" s="67"/>
      <c r="AH30" s="67"/>
      <c r="AI30" s="67"/>
      <c r="AJ30" s="70"/>
      <c r="AK30" s="6">
        <f t="shared" si="3"/>
        <v>2</v>
      </c>
      <c r="AL30" s="35">
        <v>2</v>
      </c>
    </row>
    <row r="31" spans="1:38" s="42" customFormat="1" ht="24.9" customHeight="1" x14ac:dyDescent="0.3">
      <c r="A31" s="43">
        <v>18</v>
      </c>
      <c r="B31" s="44" t="s">
        <v>70</v>
      </c>
      <c r="C31" s="45" t="s">
        <v>47</v>
      </c>
      <c r="D31" s="46" t="s">
        <v>155</v>
      </c>
      <c r="E31" s="14">
        <v>135</v>
      </c>
      <c r="F31" s="19"/>
      <c r="G31" s="19"/>
      <c r="H31" s="19"/>
      <c r="I31" s="19">
        <v>135</v>
      </c>
      <c r="J31" s="19"/>
      <c r="K31" s="47"/>
      <c r="L31" s="46"/>
      <c r="M31" s="46"/>
      <c r="N31" s="46">
        <v>30</v>
      </c>
      <c r="O31" s="46"/>
      <c r="P31" s="46">
        <v>5</v>
      </c>
      <c r="Q31" s="46" t="s">
        <v>155</v>
      </c>
      <c r="R31" s="67"/>
      <c r="S31" s="67"/>
      <c r="T31" s="67"/>
      <c r="U31" s="67">
        <v>30</v>
      </c>
      <c r="V31" s="67"/>
      <c r="W31" s="67">
        <v>5</v>
      </c>
      <c r="X31" s="67" t="s">
        <v>155</v>
      </c>
      <c r="Y31" s="46"/>
      <c r="Z31" s="46"/>
      <c r="AA31" s="46"/>
      <c r="AB31" s="46">
        <v>30</v>
      </c>
      <c r="AC31" s="46">
        <v>10</v>
      </c>
      <c r="AD31" s="46" t="s">
        <v>155</v>
      </c>
      <c r="AE31" s="67"/>
      <c r="AF31" s="67"/>
      <c r="AG31" s="67"/>
      <c r="AH31" s="67">
        <v>45</v>
      </c>
      <c r="AI31" s="67">
        <v>10</v>
      </c>
      <c r="AJ31" s="70" t="s">
        <v>155</v>
      </c>
      <c r="AK31" s="6">
        <f t="shared" si="3"/>
        <v>30</v>
      </c>
      <c r="AL31" s="48">
        <v>10</v>
      </c>
    </row>
    <row r="32" spans="1:38" s="2" customFormat="1" ht="34.950000000000003" customHeight="1" x14ac:dyDescent="0.3">
      <c r="A32" s="33"/>
      <c r="B32" s="13"/>
      <c r="C32" s="16" t="s">
        <v>133</v>
      </c>
      <c r="D32" s="14"/>
      <c r="E32" s="17">
        <f t="shared" ref="E32:AL32" si="4">SUM(E24:E31)</f>
        <v>285</v>
      </c>
      <c r="F32" s="20">
        <f t="shared" si="4"/>
        <v>90</v>
      </c>
      <c r="G32" s="17">
        <f t="shared" si="4"/>
        <v>45</v>
      </c>
      <c r="H32" s="17">
        <f t="shared" si="4"/>
        <v>15</v>
      </c>
      <c r="I32" s="20">
        <f t="shared" si="4"/>
        <v>135</v>
      </c>
      <c r="J32" s="20">
        <f t="shared" si="4"/>
        <v>0</v>
      </c>
      <c r="K32" s="20">
        <f t="shared" si="4"/>
        <v>60</v>
      </c>
      <c r="L32" s="20">
        <f t="shared" si="4"/>
        <v>30</v>
      </c>
      <c r="M32" s="20">
        <f t="shared" si="4"/>
        <v>0</v>
      </c>
      <c r="N32" s="20">
        <f t="shared" si="4"/>
        <v>30</v>
      </c>
      <c r="O32" s="20">
        <f t="shared" si="4"/>
        <v>0</v>
      </c>
      <c r="P32" s="20">
        <f t="shared" si="4"/>
        <v>16</v>
      </c>
      <c r="Q32" s="75"/>
      <c r="R32" s="69">
        <f t="shared" si="4"/>
        <v>15</v>
      </c>
      <c r="S32" s="69">
        <f t="shared" si="4"/>
        <v>0</v>
      </c>
      <c r="T32" s="69">
        <f t="shared" si="4"/>
        <v>15</v>
      </c>
      <c r="U32" s="69">
        <f t="shared" si="4"/>
        <v>30</v>
      </c>
      <c r="V32" s="69">
        <f t="shared" si="4"/>
        <v>0</v>
      </c>
      <c r="W32" s="69">
        <f t="shared" si="4"/>
        <v>9</v>
      </c>
      <c r="X32" s="75"/>
      <c r="Y32" s="20">
        <f t="shared" si="4"/>
        <v>15</v>
      </c>
      <c r="Z32" s="20">
        <f t="shared" si="4"/>
        <v>15</v>
      </c>
      <c r="AA32" s="20">
        <f t="shared" si="4"/>
        <v>0</v>
      </c>
      <c r="AB32" s="20">
        <f t="shared" si="4"/>
        <v>30</v>
      </c>
      <c r="AC32" s="20">
        <f t="shared" si="4"/>
        <v>13</v>
      </c>
      <c r="AD32" s="75"/>
      <c r="AE32" s="20">
        <f t="shared" si="4"/>
        <v>0</v>
      </c>
      <c r="AF32" s="20">
        <f t="shared" si="4"/>
        <v>0</v>
      </c>
      <c r="AG32" s="20">
        <f t="shared" si="4"/>
        <v>0</v>
      </c>
      <c r="AH32" s="20">
        <f t="shared" si="4"/>
        <v>45</v>
      </c>
      <c r="AI32" s="20">
        <f t="shared" si="4"/>
        <v>10</v>
      </c>
      <c r="AJ32" s="75"/>
      <c r="AK32" s="20">
        <f t="shared" si="4"/>
        <v>48</v>
      </c>
      <c r="AL32" s="84">
        <f t="shared" si="4"/>
        <v>25</v>
      </c>
    </row>
    <row r="33" spans="1:164" ht="34.950000000000003" customHeight="1" thickBot="1" x14ac:dyDescent="0.35">
      <c r="A33" s="36"/>
      <c r="B33" s="139" t="s">
        <v>134</v>
      </c>
      <c r="C33" s="139"/>
      <c r="D33" s="37"/>
      <c r="E33" s="38">
        <f t="shared" ref="E33:AL33" si="5">E32+E22+E12</f>
        <v>630</v>
      </c>
      <c r="F33" s="39">
        <f t="shared" si="5"/>
        <v>255</v>
      </c>
      <c r="G33" s="38">
        <f t="shared" si="5"/>
        <v>120</v>
      </c>
      <c r="H33" s="38">
        <f t="shared" si="5"/>
        <v>60</v>
      </c>
      <c r="I33" s="39">
        <f t="shared" si="5"/>
        <v>135</v>
      </c>
      <c r="J33" s="38">
        <f t="shared" si="5"/>
        <v>60</v>
      </c>
      <c r="K33" s="38">
        <f t="shared" si="5"/>
        <v>135</v>
      </c>
      <c r="L33" s="38">
        <f t="shared" si="5"/>
        <v>60</v>
      </c>
      <c r="M33" s="38">
        <f t="shared" si="5"/>
        <v>0</v>
      </c>
      <c r="N33" s="38">
        <f t="shared" si="5"/>
        <v>30</v>
      </c>
      <c r="O33" s="38">
        <f t="shared" si="5"/>
        <v>30</v>
      </c>
      <c r="P33" s="38">
        <f t="shared" si="5"/>
        <v>30</v>
      </c>
      <c r="Q33" s="80"/>
      <c r="R33" s="38">
        <f t="shared" si="5"/>
        <v>45</v>
      </c>
      <c r="S33" s="38">
        <f t="shared" si="5"/>
        <v>30</v>
      </c>
      <c r="T33" s="38">
        <f t="shared" si="5"/>
        <v>45</v>
      </c>
      <c r="U33" s="38">
        <f t="shared" si="5"/>
        <v>30</v>
      </c>
      <c r="V33" s="38">
        <f t="shared" si="5"/>
        <v>30</v>
      </c>
      <c r="W33" s="38">
        <f t="shared" si="5"/>
        <v>23</v>
      </c>
      <c r="X33" s="80"/>
      <c r="Y33" s="38">
        <f t="shared" si="5"/>
        <v>75</v>
      </c>
      <c r="Z33" s="38">
        <f t="shared" si="5"/>
        <v>30</v>
      </c>
      <c r="AA33" s="38">
        <f t="shared" si="5"/>
        <v>15</v>
      </c>
      <c r="AB33" s="38">
        <f t="shared" si="5"/>
        <v>30</v>
      </c>
      <c r="AC33" s="38">
        <f t="shared" si="5"/>
        <v>23</v>
      </c>
      <c r="AD33" s="80"/>
      <c r="AE33" s="38">
        <f t="shared" si="5"/>
        <v>0</v>
      </c>
      <c r="AF33" s="38">
        <f t="shared" si="5"/>
        <v>0</v>
      </c>
      <c r="AG33" s="38">
        <f t="shared" si="5"/>
        <v>0</v>
      </c>
      <c r="AH33" s="38">
        <f t="shared" si="5"/>
        <v>45</v>
      </c>
      <c r="AI33" s="38">
        <f t="shared" si="5"/>
        <v>10</v>
      </c>
      <c r="AJ33" s="80"/>
      <c r="AK33" s="38">
        <f t="shared" si="5"/>
        <v>86</v>
      </c>
      <c r="AL33" s="85">
        <f t="shared" si="5"/>
        <v>50</v>
      </c>
    </row>
    <row r="34" spans="1:164" customFormat="1" ht="14.4" x14ac:dyDescent="0.3">
      <c r="Q34" s="79"/>
    </row>
    <row r="35" spans="1:164" s="49" customFormat="1" ht="34.200000000000003" customHeight="1" x14ac:dyDescent="0.3">
      <c r="A35" s="178" t="s">
        <v>178</v>
      </c>
      <c r="B35" s="178"/>
      <c r="C35" s="178"/>
      <c r="D35" s="178"/>
      <c r="E35" s="178"/>
      <c r="F35" s="178"/>
      <c r="G35" s="178"/>
      <c r="H35" s="178"/>
      <c r="I35" s="178"/>
      <c r="J35" s="178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</row>
    <row r="36" spans="1:164" s="49" customFormat="1" x14ac:dyDescent="0.3">
      <c r="A36" s="62"/>
      <c r="B36" s="62"/>
      <c r="C36" s="62"/>
      <c r="D36" s="60"/>
      <c r="E36" s="60"/>
      <c r="F36" s="60"/>
      <c r="G36" s="60"/>
      <c r="H36" s="60"/>
      <c r="I36" s="60"/>
      <c r="J36" s="6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</row>
    <row r="37" spans="1:164" s="78" customFormat="1" x14ac:dyDescent="0.3">
      <c r="A37" s="76" t="s">
        <v>181</v>
      </c>
      <c r="B37" s="76"/>
      <c r="C37" s="76"/>
      <c r="D37" s="76"/>
      <c r="E37" s="54"/>
      <c r="F37" s="54"/>
      <c r="G37" s="54"/>
      <c r="H37" s="54"/>
      <c r="I37" s="54"/>
      <c r="J37" s="54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1:164" s="49" customFormat="1" ht="13.8" x14ac:dyDescent="0.3">
      <c r="A38" s="64"/>
      <c r="B38" s="64"/>
      <c r="C38" s="6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</row>
    <row r="39" spans="1:164" s="49" customFormat="1" ht="13.8" x14ac:dyDescent="0.3">
      <c r="A39" s="64"/>
      <c r="B39" s="64"/>
      <c r="C39" s="6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</row>
    <row r="40" spans="1:164" s="49" customFormat="1" ht="13.8" x14ac:dyDescent="0.3">
      <c r="A40" s="64"/>
      <c r="B40" s="64"/>
      <c r="C40" s="6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</row>
    <row r="41" spans="1:164" s="49" customFormat="1" ht="13.8" x14ac:dyDescent="0.3">
      <c r="A41" s="64"/>
      <c r="B41" s="64" t="s">
        <v>169</v>
      </c>
      <c r="C41" s="6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 t="s">
        <v>170</v>
      </c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</row>
    <row r="42" spans="1:164" s="49" customFormat="1" ht="13.8" x14ac:dyDescent="0.3">
      <c r="A42" s="64"/>
      <c r="B42" s="64" t="s">
        <v>171</v>
      </c>
      <c r="C42" s="6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 t="s">
        <v>172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</row>
    <row r="43" spans="1:164" s="49" customFormat="1" ht="13.8" x14ac:dyDescent="0.3">
      <c r="A43" s="64"/>
      <c r="B43" s="64"/>
      <c r="C43" s="6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 t="s">
        <v>173</v>
      </c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</row>
    <row r="44" spans="1:164" s="49" customFormat="1" ht="13.8" x14ac:dyDescent="0.3">
      <c r="A44" s="64"/>
      <c r="B44" s="64"/>
      <c r="C44" s="6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</row>
    <row r="45" spans="1:164" s="49" customFormat="1" ht="13.8" x14ac:dyDescent="0.3">
      <c r="A45" s="64"/>
      <c r="B45" s="64"/>
      <c r="C45" s="6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</row>
    <row r="46" spans="1:164" x14ac:dyDescent="0.3">
      <c r="A46" s="31"/>
    </row>
    <row r="47" spans="1:164" customFormat="1" ht="15" thickBot="1" x14ac:dyDescent="0.35"/>
    <row r="48" spans="1:164" s="56" customFormat="1" ht="20.100000000000001" customHeight="1" thickTop="1" x14ac:dyDescent="0.3">
      <c r="A48" s="51" t="s">
        <v>161</v>
      </c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4"/>
      <c r="FH48" s="55"/>
    </row>
    <row r="49" spans="1:164" s="56" customFormat="1" ht="20.100000000000001" customHeight="1" x14ac:dyDescent="0.3">
      <c r="A49" s="57" t="s">
        <v>162</v>
      </c>
      <c r="B49" s="58"/>
      <c r="C49" s="5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9"/>
      <c r="AY49" s="54"/>
      <c r="AZ49" s="54"/>
      <c r="BA49" s="54"/>
      <c r="BB49" s="54"/>
      <c r="BC49" s="59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5"/>
    </row>
    <row r="50" spans="1:164" s="56" customFormat="1" ht="20.100000000000001" customHeight="1" x14ac:dyDescent="0.3">
      <c r="A50" s="57" t="s">
        <v>180</v>
      </c>
      <c r="B50" s="58"/>
      <c r="C50" s="58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5"/>
    </row>
    <row r="51" spans="1:164" s="56" customFormat="1" ht="20.100000000000001" customHeight="1" thickBot="1" x14ac:dyDescent="0.35">
      <c r="A51" s="57" t="s">
        <v>174</v>
      </c>
      <c r="B51" s="62"/>
      <c r="C51" s="62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54"/>
      <c r="FH51" s="55"/>
    </row>
    <row r="52" spans="1:164" ht="28.35" customHeight="1" x14ac:dyDescent="0.3">
      <c r="A52" s="126" t="s">
        <v>142</v>
      </c>
      <c r="B52" s="128" t="s">
        <v>8</v>
      </c>
      <c r="C52" s="130" t="s">
        <v>0</v>
      </c>
      <c r="D52" s="128" t="s">
        <v>1</v>
      </c>
      <c r="E52" s="130" t="s">
        <v>2</v>
      </c>
      <c r="F52" s="130"/>
      <c r="G52" s="130"/>
      <c r="H52" s="130"/>
      <c r="I52" s="130"/>
      <c r="J52" s="130"/>
      <c r="K52" s="142" t="s">
        <v>10</v>
      </c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4"/>
      <c r="Y52" s="161" t="s">
        <v>13</v>
      </c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3"/>
      <c r="AK52" s="155" t="s">
        <v>168</v>
      </c>
      <c r="AL52" s="111" t="s">
        <v>167</v>
      </c>
    </row>
    <row r="53" spans="1:164" ht="28.35" customHeight="1" x14ac:dyDescent="0.3">
      <c r="A53" s="127"/>
      <c r="B53" s="129"/>
      <c r="C53" s="131"/>
      <c r="D53" s="129"/>
      <c r="E53" s="131"/>
      <c r="F53" s="131"/>
      <c r="G53" s="131"/>
      <c r="H53" s="131"/>
      <c r="I53" s="131"/>
      <c r="J53" s="131"/>
      <c r="K53" s="158" t="s">
        <v>143</v>
      </c>
      <c r="L53" s="159"/>
      <c r="M53" s="159"/>
      <c r="N53" s="159"/>
      <c r="O53" s="159"/>
      <c r="P53" s="159"/>
      <c r="Q53" s="160"/>
      <c r="R53" s="145" t="s">
        <v>144</v>
      </c>
      <c r="S53" s="146"/>
      <c r="T53" s="146"/>
      <c r="U53" s="146"/>
      <c r="V53" s="146"/>
      <c r="W53" s="146"/>
      <c r="X53" s="147"/>
      <c r="Y53" s="158" t="s">
        <v>145</v>
      </c>
      <c r="Z53" s="159"/>
      <c r="AA53" s="159"/>
      <c r="AB53" s="159"/>
      <c r="AC53" s="159"/>
      <c r="AD53" s="160"/>
      <c r="AE53" s="131" t="s">
        <v>146</v>
      </c>
      <c r="AF53" s="131"/>
      <c r="AG53" s="131"/>
      <c r="AH53" s="131"/>
      <c r="AI53" s="131"/>
      <c r="AJ53" s="131"/>
      <c r="AK53" s="156"/>
      <c r="AL53" s="112"/>
    </row>
    <row r="54" spans="1:164" ht="28.35" customHeight="1" x14ac:dyDescent="0.3">
      <c r="A54" s="127"/>
      <c r="B54" s="129"/>
      <c r="C54" s="131"/>
      <c r="D54" s="129"/>
      <c r="E54" s="132" t="s">
        <v>3</v>
      </c>
      <c r="F54" s="132" t="s">
        <v>4</v>
      </c>
      <c r="G54" s="123" t="s">
        <v>163</v>
      </c>
      <c r="H54" s="123" t="s">
        <v>164</v>
      </c>
      <c r="I54" s="123" t="s">
        <v>165</v>
      </c>
      <c r="J54" s="122" t="s">
        <v>166</v>
      </c>
      <c r="K54" s="132" t="s">
        <v>4</v>
      </c>
      <c r="L54" s="123" t="s">
        <v>163</v>
      </c>
      <c r="M54" s="123" t="s">
        <v>164</v>
      </c>
      <c r="N54" s="123" t="s">
        <v>165</v>
      </c>
      <c r="O54" s="122" t="s">
        <v>166</v>
      </c>
      <c r="P54" s="132" t="s">
        <v>9</v>
      </c>
      <c r="Q54" s="124" t="s">
        <v>1</v>
      </c>
      <c r="R54" s="132" t="s">
        <v>4</v>
      </c>
      <c r="S54" s="123" t="s">
        <v>163</v>
      </c>
      <c r="T54" s="123" t="s">
        <v>164</v>
      </c>
      <c r="U54" s="123" t="s">
        <v>165</v>
      </c>
      <c r="V54" s="122" t="s">
        <v>166</v>
      </c>
      <c r="W54" s="132" t="s">
        <v>9</v>
      </c>
      <c r="X54" s="124" t="s">
        <v>1</v>
      </c>
      <c r="Y54" s="132" t="s">
        <v>4</v>
      </c>
      <c r="Z54" s="123" t="s">
        <v>163</v>
      </c>
      <c r="AA54" s="123" t="s">
        <v>164</v>
      </c>
      <c r="AB54" s="123" t="s">
        <v>165</v>
      </c>
      <c r="AC54" s="132" t="s">
        <v>9</v>
      </c>
      <c r="AD54" s="124" t="s">
        <v>1</v>
      </c>
      <c r="AE54" s="132" t="s">
        <v>4</v>
      </c>
      <c r="AF54" s="123" t="s">
        <v>163</v>
      </c>
      <c r="AG54" s="123" t="s">
        <v>164</v>
      </c>
      <c r="AH54" s="123" t="s">
        <v>165</v>
      </c>
      <c r="AI54" s="132" t="s">
        <v>9</v>
      </c>
      <c r="AJ54" s="124" t="s">
        <v>1</v>
      </c>
      <c r="AK54" s="156"/>
      <c r="AL54" s="112"/>
    </row>
    <row r="55" spans="1:164" ht="96" customHeight="1" x14ac:dyDescent="0.3">
      <c r="A55" s="127"/>
      <c r="B55" s="129"/>
      <c r="C55" s="131"/>
      <c r="D55" s="129"/>
      <c r="E55" s="132"/>
      <c r="F55" s="132"/>
      <c r="G55" s="123"/>
      <c r="H55" s="123"/>
      <c r="I55" s="123"/>
      <c r="J55" s="122"/>
      <c r="K55" s="132"/>
      <c r="L55" s="123"/>
      <c r="M55" s="123"/>
      <c r="N55" s="123"/>
      <c r="O55" s="122"/>
      <c r="P55" s="132"/>
      <c r="Q55" s="125"/>
      <c r="R55" s="132"/>
      <c r="S55" s="123"/>
      <c r="T55" s="123"/>
      <c r="U55" s="123"/>
      <c r="V55" s="122"/>
      <c r="W55" s="132"/>
      <c r="X55" s="125"/>
      <c r="Y55" s="132"/>
      <c r="Z55" s="123"/>
      <c r="AA55" s="123"/>
      <c r="AB55" s="123"/>
      <c r="AC55" s="132"/>
      <c r="AD55" s="125"/>
      <c r="AE55" s="132"/>
      <c r="AF55" s="123"/>
      <c r="AG55" s="123"/>
      <c r="AH55" s="123"/>
      <c r="AI55" s="132"/>
      <c r="AJ55" s="125"/>
      <c r="AK55" s="157"/>
      <c r="AL55" s="113"/>
    </row>
    <row r="56" spans="1:164" s="2" customFormat="1" ht="28.2" customHeight="1" x14ac:dyDescent="0.3">
      <c r="A56" s="33"/>
      <c r="B56" s="149" t="s">
        <v>154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1"/>
    </row>
    <row r="57" spans="1:164" s="2" customFormat="1" ht="28.2" customHeight="1" x14ac:dyDescent="0.3">
      <c r="A57" s="34">
        <v>1</v>
      </c>
      <c r="B57" s="23" t="s">
        <v>51</v>
      </c>
      <c r="C57" s="5" t="s">
        <v>48</v>
      </c>
      <c r="D57" s="6" t="s">
        <v>156</v>
      </c>
      <c r="E57" s="14">
        <v>30</v>
      </c>
      <c r="F57" s="14">
        <v>15</v>
      </c>
      <c r="G57" s="14">
        <v>15</v>
      </c>
      <c r="H57" s="14"/>
      <c r="I57" s="14"/>
      <c r="J57" s="14"/>
      <c r="K57" s="6"/>
      <c r="L57" s="6"/>
      <c r="M57" s="6"/>
      <c r="N57" s="6"/>
      <c r="O57" s="6"/>
      <c r="P57" s="6"/>
      <c r="Q57" s="6"/>
      <c r="R57" s="67">
        <v>15</v>
      </c>
      <c r="S57" s="67">
        <v>15</v>
      </c>
      <c r="T57" s="67"/>
      <c r="U57" s="67"/>
      <c r="V57" s="67"/>
      <c r="W57" s="67">
        <v>2</v>
      </c>
      <c r="X57" s="67" t="s">
        <v>156</v>
      </c>
      <c r="Y57" s="6"/>
      <c r="Z57" s="6"/>
      <c r="AA57" s="6"/>
      <c r="AB57" s="6"/>
      <c r="AC57" s="6"/>
      <c r="AD57" s="6"/>
      <c r="AE57" s="67"/>
      <c r="AF57" s="67"/>
      <c r="AG57" s="67"/>
      <c r="AH57" s="67"/>
      <c r="AI57" s="67"/>
      <c r="AJ57" s="67"/>
      <c r="AK57" s="67">
        <f t="shared" ref="AK57:AK66" si="6">SUM(P57,W57,AC57,AI57)</f>
        <v>2</v>
      </c>
      <c r="AL57" s="83">
        <v>2</v>
      </c>
    </row>
    <row r="58" spans="1:164" s="2" customFormat="1" ht="24.9" customHeight="1" x14ac:dyDescent="0.3">
      <c r="A58" s="34">
        <v>2</v>
      </c>
      <c r="B58" s="23" t="s">
        <v>63</v>
      </c>
      <c r="C58" s="5" t="s">
        <v>49</v>
      </c>
      <c r="D58" s="6" t="s">
        <v>132</v>
      </c>
      <c r="E58" s="19">
        <v>30</v>
      </c>
      <c r="F58" s="19">
        <v>15</v>
      </c>
      <c r="G58" s="14">
        <v>15</v>
      </c>
      <c r="H58" s="14"/>
      <c r="I58" s="14"/>
      <c r="J58" s="14"/>
      <c r="K58" s="6"/>
      <c r="L58" s="6"/>
      <c r="M58" s="6"/>
      <c r="N58" s="6"/>
      <c r="O58" s="6"/>
      <c r="P58" s="6"/>
      <c r="Q58" s="6"/>
      <c r="R58" s="67"/>
      <c r="S58" s="67"/>
      <c r="T58" s="67"/>
      <c r="U58" s="67"/>
      <c r="V58" s="67"/>
      <c r="W58" s="67"/>
      <c r="X58" s="67"/>
      <c r="Y58" s="6"/>
      <c r="Z58" s="6"/>
      <c r="AA58" s="6"/>
      <c r="AB58" s="6"/>
      <c r="AC58" s="6"/>
      <c r="AD58" s="6"/>
      <c r="AE58" s="67">
        <v>15</v>
      </c>
      <c r="AF58" s="67">
        <v>15</v>
      </c>
      <c r="AG58" s="67"/>
      <c r="AH58" s="67"/>
      <c r="AI58" s="67">
        <v>3</v>
      </c>
      <c r="AJ58" s="67" t="s">
        <v>175</v>
      </c>
      <c r="AK58" s="67">
        <f t="shared" si="6"/>
        <v>3</v>
      </c>
      <c r="AL58" s="83">
        <v>3</v>
      </c>
    </row>
    <row r="59" spans="1:164" s="2" customFormat="1" ht="35.1" customHeight="1" x14ac:dyDescent="0.3">
      <c r="A59" s="34">
        <v>3</v>
      </c>
      <c r="B59" s="23" t="s">
        <v>64</v>
      </c>
      <c r="C59" s="25" t="s">
        <v>131</v>
      </c>
      <c r="D59" s="6" t="s">
        <v>156</v>
      </c>
      <c r="E59" s="14">
        <v>15</v>
      </c>
      <c r="F59" s="14"/>
      <c r="G59" s="14">
        <v>15</v>
      </c>
      <c r="H59" s="14"/>
      <c r="I59" s="14"/>
      <c r="J59" s="14"/>
      <c r="K59" s="6"/>
      <c r="L59" s="6"/>
      <c r="M59" s="6"/>
      <c r="N59" s="6"/>
      <c r="O59" s="6"/>
      <c r="P59" s="6"/>
      <c r="Q59" s="6"/>
      <c r="R59" s="67"/>
      <c r="S59" s="67"/>
      <c r="T59" s="67"/>
      <c r="U59" s="67"/>
      <c r="V59" s="67"/>
      <c r="W59" s="67"/>
      <c r="X59" s="67"/>
      <c r="Y59" s="6"/>
      <c r="Z59" s="6"/>
      <c r="AA59" s="6"/>
      <c r="AB59" s="6"/>
      <c r="AC59" s="6"/>
      <c r="AD59" s="6"/>
      <c r="AE59" s="67"/>
      <c r="AF59" s="67">
        <v>15</v>
      </c>
      <c r="AG59" s="67"/>
      <c r="AH59" s="67"/>
      <c r="AI59" s="67">
        <v>2</v>
      </c>
      <c r="AJ59" s="67" t="s">
        <v>156</v>
      </c>
      <c r="AK59" s="67">
        <f t="shared" si="6"/>
        <v>2</v>
      </c>
      <c r="AL59" s="83">
        <v>2</v>
      </c>
    </row>
    <row r="60" spans="1:164" s="2" customFormat="1" ht="24.9" customHeight="1" x14ac:dyDescent="0.3">
      <c r="A60" s="34">
        <v>4</v>
      </c>
      <c r="B60" s="23" t="s">
        <v>65</v>
      </c>
      <c r="C60" s="26" t="s">
        <v>95</v>
      </c>
      <c r="D60" s="6" t="s">
        <v>156</v>
      </c>
      <c r="E60" s="14">
        <v>15</v>
      </c>
      <c r="F60" s="14"/>
      <c r="G60" s="14">
        <v>15</v>
      </c>
      <c r="H60" s="14"/>
      <c r="I60" s="14"/>
      <c r="J60" s="14"/>
      <c r="K60" s="6"/>
      <c r="L60" s="6"/>
      <c r="M60" s="6"/>
      <c r="N60" s="6"/>
      <c r="O60" s="6"/>
      <c r="P60" s="6"/>
      <c r="Q60" s="6"/>
      <c r="R60" s="67"/>
      <c r="S60" s="67"/>
      <c r="T60" s="67"/>
      <c r="U60" s="67"/>
      <c r="V60" s="67"/>
      <c r="W60" s="67"/>
      <c r="X60" s="67"/>
      <c r="Y60" s="6"/>
      <c r="Z60" s="6">
        <v>15</v>
      </c>
      <c r="AA60" s="6"/>
      <c r="AB60" s="6"/>
      <c r="AC60" s="6">
        <v>2</v>
      </c>
      <c r="AD60" s="6" t="s">
        <v>156</v>
      </c>
      <c r="AE60" s="67"/>
      <c r="AF60" s="67"/>
      <c r="AG60" s="67"/>
      <c r="AH60" s="67"/>
      <c r="AI60" s="67"/>
      <c r="AJ60" s="67"/>
      <c r="AK60" s="67">
        <f t="shared" si="6"/>
        <v>2</v>
      </c>
      <c r="AL60" s="83">
        <v>2</v>
      </c>
    </row>
    <row r="61" spans="1:164" s="2" customFormat="1" ht="24.9" customHeight="1" x14ac:dyDescent="0.3">
      <c r="A61" s="34">
        <v>5</v>
      </c>
      <c r="B61" s="23" t="s">
        <v>66</v>
      </c>
      <c r="C61" s="26" t="s">
        <v>96</v>
      </c>
      <c r="D61" s="6" t="s">
        <v>156</v>
      </c>
      <c r="E61" s="14">
        <v>15</v>
      </c>
      <c r="F61" s="14">
        <v>15</v>
      </c>
      <c r="G61" s="14"/>
      <c r="H61" s="14"/>
      <c r="I61" s="14"/>
      <c r="J61" s="14"/>
      <c r="K61" s="6"/>
      <c r="L61" s="6"/>
      <c r="M61" s="6"/>
      <c r="N61" s="6"/>
      <c r="O61" s="6"/>
      <c r="P61" s="6"/>
      <c r="Q61" s="6"/>
      <c r="R61" s="67">
        <v>15</v>
      </c>
      <c r="S61" s="67"/>
      <c r="T61" s="67"/>
      <c r="U61" s="67"/>
      <c r="V61" s="67"/>
      <c r="W61" s="68">
        <v>1</v>
      </c>
      <c r="X61" s="68" t="s">
        <v>156</v>
      </c>
      <c r="Y61" s="6"/>
      <c r="Z61" s="6"/>
      <c r="AA61" s="6"/>
      <c r="AB61" s="6"/>
      <c r="AC61" s="6"/>
      <c r="AD61" s="6"/>
      <c r="AE61" s="67"/>
      <c r="AF61" s="67"/>
      <c r="AG61" s="67"/>
      <c r="AH61" s="67"/>
      <c r="AI61" s="67"/>
      <c r="AJ61" s="67"/>
      <c r="AK61" s="67">
        <f t="shared" si="6"/>
        <v>1</v>
      </c>
      <c r="AL61" s="83">
        <v>1</v>
      </c>
    </row>
    <row r="62" spans="1:164" s="2" customFormat="1" ht="35.1" customHeight="1" x14ac:dyDescent="0.3">
      <c r="A62" s="34">
        <v>6</v>
      </c>
      <c r="B62" s="23" t="s">
        <v>67</v>
      </c>
      <c r="C62" s="27" t="s">
        <v>97</v>
      </c>
      <c r="D62" s="6" t="s">
        <v>93</v>
      </c>
      <c r="E62" s="14">
        <v>30</v>
      </c>
      <c r="F62" s="14">
        <v>15</v>
      </c>
      <c r="G62" s="14">
        <v>15</v>
      </c>
      <c r="H62" s="14"/>
      <c r="I62" s="14"/>
      <c r="J62" s="14"/>
      <c r="K62" s="6"/>
      <c r="L62" s="6"/>
      <c r="M62" s="6"/>
      <c r="N62" s="6"/>
      <c r="O62" s="6"/>
      <c r="P62" s="6"/>
      <c r="Q62" s="6"/>
      <c r="R62" s="67"/>
      <c r="S62" s="67"/>
      <c r="T62" s="67"/>
      <c r="U62" s="67"/>
      <c r="V62" s="67"/>
      <c r="W62" s="67"/>
      <c r="X62" s="67"/>
      <c r="Y62" s="10">
        <v>15</v>
      </c>
      <c r="Z62" s="10">
        <v>15</v>
      </c>
      <c r="AA62" s="10"/>
      <c r="AB62" s="10"/>
      <c r="AC62" s="10">
        <v>3</v>
      </c>
      <c r="AD62" s="10" t="s">
        <v>175</v>
      </c>
      <c r="AE62" s="67"/>
      <c r="AF62" s="67"/>
      <c r="AG62" s="67"/>
      <c r="AH62" s="67"/>
      <c r="AI62" s="67"/>
      <c r="AJ62" s="67"/>
      <c r="AK62" s="67">
        <f t="shared" si="6"/>
        <v>3</v>
      </c>
      <c r="AL62" s="83">
        <v>3</v>
      </c>
    </row>
    <row r="63" spans="1:164" s="2" customFormat="1" ht="24.9" customHeight="1" x14ac:dyDescent="0.3">
      <c r="A63" s="34">
        <v>7</v>
      </c>
      <c r="B63" s="23" t="s">
        <v>68</v>
      </c>
      <c r="C63" s="28" t="s">
        <v>98</v>
      </c>
      <c r="D63" s="6" t="s">
        <v>156</v>
      </c>
      <c r="E63" s="14">
        <v>15</v>
      </c>
      <c r="F63" s="14">
        <v>15</v>
      </c>
      <c r="G63" s="14"/>
      <c r="H63" s="14"/>
      <c r="I63" s="14"/>
      <c r="J63" s="14"/>
      <c r="K63" s="6"/>
      <c r="L63" s="6"/>
      <c r="M63" s="6"/>
      <c r="N63" s="6"/>
      <c r="O63" s="6"/>
      <c r="P63" s="6"/>
      <c r="Q63" s="6"/>
      <c r="R63" s="67"/>
      <c r="S63" s="67"/>
      <c r="T63" s="67"/>
      <c r="U63" s="67"/>
      <c r="V63" s="67"/>
      <c r="W63" s="67"/>
      <c r="X63" s="67"/>
      <c r="Y63" s="5"/>
      <c r="Z63" s="5"/>
      <c r="AA63" s="5"/>
      <c r="AB63" s="5"/>
      <c r="AC63" s="11"/>
      <c r="AD63" s="11"/>
      <c r="AE63" s="68">
        <v>15</v>
      </c>
      <c r="AF63" s="68"/>
      <c r="AG63" s="68"/>
      <c r="AH63" s="68"/>
      <c r="AI63" s="68">
        <v>2</v>
      </c>
      <c r="AJ63" s="68" t="s">
        <v>156</v>
      </c>
      <c r="AK63" s="67">
        <f t="shared" si="6"/>
        <v>2</v>
      </c>
      <c r="AL63" s="83">
        <v>2</v>
      </c>
    </row>
    <row r="64" spans="1:164" s="2" customFormat="1" ht="28.2" customHeight="1" x14ac:dyDescent="0.3">
      <c r="A64" s="34">
        <v>8</v>
      </c>
      <c r="B64" s="23" t="s">
        <v>101</v>
      </c>
      <c r="C64" s="26" t="s">
        <v>99</v>
      </c>
      <c r="D64" s="6" t="s">
        <v>156</v>
      </c>
      <c r="E64" s="14">
        <v>15</v>
      </c>
      <c r="F64" s="14">
        <v>15</v>
      </c>
      <c r="G64" s="14"/>
      <c r="H64" s="14"/>
      <c r="I64" s="14"/>
      <c r="J64" s="14"/>
      <c r="K64" s="6"/>
      <c r="L64" s="6"/>
      <c r="M64" s="6"/>
      <c r="N64" s="6"/>
      <c r="O64" s="6"/>
      <c r="P64" s="6"/>
      <c r="Q64" s="6"/>
      <c r="R64" s="67"/>
      <c r="S64" s="67"/>
      <c r="T64" s="67"/>
      <c r="U64" s="67"/>
      <c r="V64" s="67"/>
      <c r="W64" s="67"/>
      <c r="X64" s="67"/>
      <c r="Y64" s="6"/>
      <c r="Z64" s="6"/>
      <c r="AA64" s="6"/>
      <c r="AB64" s="6"/>
      <c r="AC64" s="10"/>
      <c r="AD64" s="10"/>
      <c r="AE64" s="68">
        <v>15</v>
      </c>
      <c r="AF64" s="68"/>
      <c r="AG64" s="68"/>
      <c r="AH64" s="68"/>
      <c r="AI64" s="68">
        <v>2</v>
      </c>
      <c r="AJ64" s="68" t="s">
        <v>156</v>
      </c>
      <c r="AK64" s="67">
        <f t="shared" si="6"/>
        <v>2</v>
      </c>
      <c r="AL64" s="83">
        <v>2</v>
      </c>
    </row>
    <row r="65" spans="1:38" s="2" customFormat="1" ht="28.2" customHeight="1" x14ac:dyDescent="0.3">
      <c r="A65" s="34">
        <v>9</v>
      </c>
      <c r="B65" s="23" t="s">
        <v>102</v>
      </c>
      <c r="C65" s="26" t="s">
        <v>100</v>
      </c>
      <c r="D65" s="6" t="s">
        <v>132</v>
      </c>
      <c r="E65" s="14">
        <v>15</v>
      </c>
      <c r="F65" s="14">
        <v>15</v>
      </c>
      <c r="G65" s="14"/>
      <c r="H65" s="14"/>
      <c r="I65" s="14"/>
      <c r="J65" s="14"/>
      <c r="K65" s="6"/>
      <c r="L65" s="6"/>
      <c r="M65" s="6"/>
      <c r="N65" s="6"/>
      <c r="O65" s="6"/>
      <c r="P65" s="6"/>
      <c r="Q65" s="6"/>
      <c r="R65" s="67"/>
      <c r="S65" s="67"/>
      <c r="T65" s="67"/>
      <c r="U65" s="67"/>
      <c r="V65" s="67"/>
      <c r="W65" s="67"/>
      <c r="X65" s="67"/>
      <c r="Y65" s="6"/>
      <c r="Z65" s="6"/>
      <c r="AA65" s="6"/>
      <c r="AB65" s="6"/>
      <c r="AC65" s="6"/>
      <c r="AD65" s="6"/>
      <c r="AE65" s="67">
        <v>15</v>
      </c>
      <c r="AF65" s="67"/>
      <c r="AG65" s="67"/>
      <c r="AH65" s="67"/>
      <c r="AI65" s="67">
        <v>2</v>
      </c>
      <c r="AJ65" s="67" t="s">
        <v>175</v>
      </c>
      <c r="AK65" s="67">
        <f t="shared" si="6"/>
        <v>2</v>
      </c>
      <c r="AL65" s="83">
        <v>2</v>
      </c>
    </row>
    <row r="66" spans="1:38" s="2" customFormat="1" ht="35.1" customHeight="1" x14ac:dyDescent="0.3">
      <c r="A66" s="34">
        <v>10</v>
      </c>
      <c r="B66" s="23" t="s">
        <v>103</v>
      </c>
      <c r="C66" s="3" t="s">
        <v>130</v>
      </c>
      <c r="D66" s="6" t="s">
        <v>156</v>
      </c>
      <c r="E66" s="14">
        <v>15</v>
      </c>
      <c r="F66" s="14"/>
      <c r="G66" s="14">
        <v>15</v>
      </c>
      <c r="H66" s="14"/>
      <c r="I66" s="14"/>
      <c r="J66" s="14"/>
      <c r="K66" s="12"/>
      <c r="L66" s="6"/>
      <c r="M66" s="6"/>
      <c r="N66" s="6"/>
      <c r="O66" s="6"/>
      <c r="P66" s="6"/>
      <c r="Q66" s="6"/>
      <c r="R66" s="67"/>
      <c r="S66" s="67">
        <v>15</v>
      </c>
      <c r="T66" s="67"/>
      <c r="U66" s="67"/>
      <c r="V66" s="67"/>
      <c r="W66" s="67">
        <v>4</v>
      </c>
      <c r="X66" s="67" t="s">
        <v>156</v>
      </c>
      <c r="Y66" s="6"/>
      <c r="Z66" s="6"/>
      <c r="AA66" s="6"/>
      <c r="AB66" s="6"/>
      <c r="AC66" s="6"/>
      <c r="AD66" s="6"/>
      <c r="AE66" s="67"/>
      <c r="AF66" s="67"/>
      <c r="AG66" s="67"/>
      <c r="AH66" s="67"/>
      <c r="AI66" s="67"/>
      <c r="AJ66" s="67"/>
      <c r="AK66" s="67">
        <f t="shared" si="6"/>
        <v>4</v>
      </c>
      <c r="AL66" s="83">
        <v>4</v>
      </c>
    </row>
    <row r="67" spans="1:38" s="24" customFormat="1" ht="28.2" customHeight="1" x14ac:dyDescent="0.3">
      <c r="A67" s="33"/>
      <c r="B67" s="14"/>
      <c r="C67" s="16" t="s">
        <v>135</v>
      </c>
      <c r="D67" s="14"/>
      <c r="E67" s="17">
        <f>SUM(E57:E66)</f>
        <v>195</v>
      </c>
      <c r="F67" s="17">
        <f t="shared" ref="F67:AL67" si="7">SUM(F57:F66)</f>
        <v>105</v>
      </c>
      <c r="G67" s="17">
        <f t="shared" si="7"/>
        <v>90</v>
      </c>
      <c r="H67" s="17">
        <f t="shared" si="7"/>
        <v>0</v>
      </c>
      <c r="I67" s="17">
        <f t="shared" si="7"/>
        <v>0</v>
      </c>
      <c r="J67" s="17">
        <f t="shared" si="7"/>
        <v>0</v>
      </c>
      <c r="K67" s="17">
        <f t="shared" si="7"/>
        <v>0</v>
      </c>
      <c r="L67" s="17">
        <f t="shared" si="7"/>
        <v>0</v>
      </c>
      <c r="M67" s="17">
        <f t="shared" si="7"/>
        <v>0</v>
      </c>
      <c r="N67" s="17">
        <f t="shared" si="7"/>
        <v>0</v>
      </c>
      <c r="O67" s="17">
        <f t="shared" si="7"/>
        <v>0</v>
      </c>
      <c r="P67" s="17">
        <f t="shared" si="7"/>
        <v>0</v>
      </c>
      <c r="Q67" s="75"/>
      <c r="R67" s="66">
        <f t="shared" si="7"/>
        <v>30</v>
      </c>
      <c r="S67" s="66">
        <f t="shared" si="7"/>
        <v>30</v>
      </c>
      <c r="T67" s="66">
        <f t="shared" si="7"/>
        <v>0</v>
      </c>
      <c r="U67" s="66">
        <f t="shared" si="7"/>
        <v>0</v>
      </c>
      <c r="V67" s="66">
        <f t="shared" si="7"/>
        <v>0</v>
      </c>
      <c r="W67" s="66">
        <f t="shared" si="7"/>
        <v>7</v>
      </c>
      <c r="X67" s="75"/>
      <c r="Y67" s="17">
        <f t="shared" si="7"/>
        <v>15</v>
      </c>
      <c r="Z67" s="17">
        <f t="shared" si="7"/>
        <v>30</v>
      </c>
      <c r="AA67" s="17">
        <f t="shared" si="7"/>
        <v>0</v>
      </c>
      <c r="AB67" s="17">
        <f t="shared" si="7"/>
        <v>0</v>
      </c>
      <c r="AC67" s="17">
        <f t="shared" si="7"/>
        <v>5</v>
      </c>
      <c r="AD67" s="75"/>
      <c r="AE67" s="17">
        <f t="shared" si="7"/>
        <v>60</v>
      </c>
      <c r="AF67" s="17">
        <f t="shared" si="7"/>
        <v>30</v>
      </c>
      <c r="AG67" s="17">
        <f t="shared" si="7"/>
        <v>0</v>
      </c>
      <c r="AH67" s="17">
        <f t="shared" si="7"/>
        <v>0</v>
      </c>
      <c r="AI67" s="17">
        <f t="shared" si="7"/>
        <v>11</v>
      </c>
      <c r="AJ67" s="75"/>
      <c r="AK67" s="17">
        <f t="shared" si="7"/>
        <v>23</v>
      </c>
      <c r="AL67" s="82">
        <f t="shared" si="7"/>
        <v>23</v>
      </c>
    </row>
    <row r="68" spans="1:38" s="24" customFormat="1" ht="28.2" customHeight="1" x14ac:dyDescent="0.3">
      <c r="A68" s="33"/>
      <c r="B68" s="149" t="s">
        <v>151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1"/>
    </row>
    <row r="69" spans="1:38" s="2" customFormat="1" ht="24.9" customHeight="1" x14ac:dyDescent="0.3">
      <c r="A69" s="34">
        <v>11</v>
      </c>
      <c r="B69" s="26" t="s">
        <v>50</v>
      </c>
      <c r="C69" s="29" t="s">
        <v>157</v>
      </c>
      <c r="D69" s="165" t="s">
        <v>156</v>
      </c>
      <c r="E69" s="134">
        <v>15</v>
      </c>
      <c r="F69" s="134"/>
      <c r="G69" s="134"/>
      <c r="H69" s="104">
        <v>15</v>
      </c>
      <c r="I69" s="104"/>
      <c r="J69" s="104"/>
      <c r="K69" s="140"/>
      <c r="L69" s="140"/>
      <c r="M69" s="140"/>
      <c r="N69" s="140"/>
      <c r="O69" s="140"/>
      <c r="P69" s="140"/>
      <c r="Q69" s="140"/>
      <c r="R69" s="117"/>
      <c r="S69" s="117"/>
      <c r="T69" s="117"/>
      <c r="U69" s="117"/>
      <c r="V69" s="117"/>
      <c r="W69" s="117"/>
      <c r="X69" s="117"/>
      <c r="Y69" s="140"/>
      <c r="Z69" s="164"/>
      <c r="AA69" s="100">
        <v>15</v>
      </c>
      <c r="AB69" s="100"/>
      <c r="AC69" s="164">
        <v>2</v>
      </c>
      <c r="AD69" s="100" t="s">
        <v>156</v>
      </c>
      <c r="AE69" s="117"/>
      <c r="AF69" s="117"/>
      <c r="AG69" s="117"/>
      <c r="AH69" s="117"/>
      <c r="AI69" s="117"/>
      <c r="AJ69" s="117"/>
      <c r="AK69" s="102">
        <f>SUM(P69,W69,AC69,AI69)</f>
        <v>2</v>
      </c>
      <c r="AL69" s="108"/>
    </row>
    <row r="70" spans="1:38" ht="35.1" customHeight="1" x14ac:dyDescent="0.3">
      <c r="A70" s="34">
        <v>12</v>
      </c>
      <c r="B70" s="26" t="s">
        <v>52</v>
      </c>
      <c r="C70" s="29" t="s">
        <v>158</v>
      </c>
      <c r="D70" s="165"/>
      <c r="E70" s="134"/>
      <c r="F70" s="134"/>
      <c r="G70" s="134"/>
      <c r="H70" s="105"/>
      <c r="I70" s="105"/>
      <c r="J70" s="105"/>
      <c r="K70" s="141"/>
      <c r="L70" s="141"/>
      <c r="M70" s="141"/>
      <c r="N70" s="141"/>
      <c r="O70" s="141"/>
      <c r="P70" s="141"/>
      <c r="Q70" s="141"/>
      <c r="R70" s="118"/>
      <c r="S70" s="118"/>
      <c r="T70" s="118"/>
      <c r="U70" s="118"/>
      <c r="V70" s="118"/>
      <c r="W70" s="118"/>
      <c r="X70" s="118"/>
      <c r="Y70" s="141"/>
      <c r="Z70" s="164"/>
      <c r="AA70" s="101"/>
      <c r="AB70" s="101"/>
      <c r="AC70" s="164"/>
      <c r="AD70" s="101"/>
      <c r="AE70" s="118"/>
      <c r="AF70" s="118"/>
      <c r="AG70" s="118"/>
      <c r="AH70" s="118"/>
      <c r="AI70" s="118"/>
      <c r="AJ70" s="118"/>
      <c r="AK70" s="103"/>
      <c r="AL70" s="110"/>
    </row>
    <row r="71" spans="1:38" ht="24.9" customHeight="1" x14ac:dyDescent="0.3">
      <c r="A71" s="34">
        <v>13</v>
      </c>
      <c r="B71" s="26" t="s">
        <v>53</v>
      </c>
      <c r="C71" s="29" t="s">
        <v>104</v>
      </c>
      <c r="D71" s="165" t="s">
        <v>156</v>
      </c>
      <c r="E71" s="134">
        <v>15</v>
      </c>
      <c r="F71" s="134"/>
      <c r="G71" s="134">
        <v>15</v>
      </c>
      <c r="H71" s="104"/>
      <c r="I71" s="104"/>
      <c r="J71" s="104"/>
      <c r="K71" s="106"/>
      <c r="L71" s="100"/>
      <c r="M71" s="100"/>
      <c r="N71" s="100"/>
      <c r="O71" s="100"/>
      <c r="P71" s="100"/>
      <c r="Q71" s="100"/>
      <c r="R71" s="102"/>
      <c r="S71" s="102"/>
      <c r="T71" s="102"/>
      <c r="U71" s="102"/>
      <c r="V71" s="102"/>
      <c r="W71" s="102"/>
      <c r="X71" s="102"/>
      <c r="Y71" s="100"/>
      <c r="Z71" s="115"/>
      <c r="AA71" s="115"/>
      <c r="AB71" s="115"/>
      <c r="AC71" s="115"/>
      <c r="AD71" s="115"/>
      <c r="AE71" s="102"/>
      <c r="AF71" s="114">
        <v>15</v>
      </c>
      <c r="AG71" s="176"/>
      <c r="AH71" s="176"/>
      <c r="AI71" s="114">
        <v>2</v>
      </c>
      <c r="AJ71" s="176" t="s">
        <v>156</v>
      </c>
      <c r="AK71" s="102">
        <f>SUM(P71,W71,AC71,AI71)</f>
        <v>2</v>
      </c>
      <c r="AL71" s="108"/>
    </row>
    <row r="72" spans="1:38" ht="24.9" customHeight="1" x14ac:dyDescent="0.3">
      <c r="A72" s="34">
        <v>14</v>
      </c>
      <c r="B72" s="26" t="s">
        <v>54</v>
      </c>
      <c r="C72" s="29" t="s">
        <v>105</v>
      </c>
      <c r="D72" s="165"/>
      <c r="E72" s="134"/>
      <c r="F72" s="134"/>
      <c r="G72" s="134"/>
      <c r="H72" s="105"/>
      <c r="I72" s="105"/>
      <c r="J72" s="105"/>
      <c r="K72" s="107"/>
      <c r="L72" s="101"/>
      <c r="M72" s="101"/>
      <c r="N72" s="101"/>
      <c r="O72" s="101"/>
      <c r="P72" s="101"/>
      <c r="Q72" s="101"/>
      <c r="R72" s="103"/>
      <c r="S72" s="103"/>
      <c r="T72" s="103"/>
      <c r="U72" s="103"/>
      <c r="V72" s="103"/>
      <c r="W72" s="103"/>
      <c r="X72" s="103"/>
      <c r="Y72" s="101"/>
      <c r="Z72" s="116"/>
      <c r="AA72" s="116"/>
      <c r="AB72" s="116"/>
      <c r="AC72" s="116"/>
      <c r="AD72" s="116"/>
      <c r="AE72" s="103"/>
      <c r="AF72" s="114"/>
      <c r="AG72" s="177"/>
      <c r="AH72" s="177"/>
      <c r="AI72" s="114"/>
      <c r="AJ72" s="177"/>
      <c r="AK72" s="103"/>
      <c r="AL72" s="110"/>
    </row>
    <row r="73" spans="1:38" ht="24.9" customHeight="1" x14ac:dyDescent="0.3">
      <c r="A73" s="34">
        <v>15</v>
      </c>
      <c r="B73" s="26" t="s">
        <v>55</v>
      </c>
      <c r="C73" s="29" t="s">
        <v>106</v>
      </c>
      <c r="D73" s="164" t="s">
        <v>132</v>
      </c>
      <c r="E73" s="134">
        <v>15</v>
      </c>
      <c r="F73" s="134"/>
      <c r="G73" s="134">
        <v>15</v>
      </c>
      <c r="H73" s="104"/>
      <c r="I73" s="104"/>
      <c r="J73" s="104"/>
      <c r="K73" s="106"/>
      <c r="L73" s="100"/>
      <c r="M73" s="100"/>
      <c r="N73" s="100"/>
      <c r="O73" s="100"/>
      <c r="P73" s="100"/>
      <c r="Q73" s="100"/>
      <c r="R73" s="102"/>
      <c r="S73" s="102"/>
      <c r="T73" s="102"/>
      <c r="U73" s="102"/>
      <c r="V73" s="102"/>
      <c r="W73" s="102"/>
      <c r="X73" s="102"/>
      <c r="Y73" s="100"/>
      <c r="Z73" s="100"/>
      <c r="AA73" s="100"/>
      <c r="AB73" s="100"/>
      <c r="AC73" s="100"/>
      <c r="AD73" s="100"/>
      <c r="AE73" s="102"/>
      <c r="AF73" s="133">
        <v>15</v>
      </c>
      <c r="AG73" s="102"/>
      <c r="AH73" s="102"/>
      <c r="AI73" s="133">
        <v>2</v>
      </c>
      <c r="AJ73" s="102" t="s">
        <v>175</v>
      </c>
      <c r="AK73" s="102">
        <f>SUM(P73,W73,AC73,AI73)</f>
        <v>2</v>
      </c>
      <c r="AL73" s="108">
        <v>2</v>
      </c>
    </row>
    <row r="74" spans="1:38" ht="24.9" customHeight="1" x14ac:dyDescent="0.3">
      <c r="A74" s="34">
        <v>16</v>
      </c>
      <c r="B74" s="26" t="s">
        <v>56</v>
      </c>
      <c r="C74" s="29" t="s">
        <v>107</v>
      </c>
      <c r="D74" s="164"/>
      <c r="E74" s="134"/>
      <c r="F74" s="134"/>
      <c r="G74" s="134"/>
      <c r="H74" s="119"/>
      <c r="I74" s="119"/>
      <c r="J74" s="119"/>
      <c r="K74" s="166"/>
      <c r="L74" s="120"/>
      <c r="M74" s="120"/>
      <c r="N74" s="120"/>
      <c r="O74" s="120"/>
      <c r="P74" s="120"/>
      <c r="Q74" s="120"/>
      <c r="R74" s="121"/>
      <c r="S74" s="121"/>
      <c r="T74" s="121"/>
      <c r="U74" s="121"/>
      <c r="V74" s="121"/>
      <c r="W74" s="121"/>
      <c r="X74" s="121"/>
      <c r="Y74" s="120"/>
      <c r="Z74" s="120"/>
      <c r="AA74" s="120"/>
      <c r="AB74" s="120"/>
      <c r="AC74" s="120"/>
      <c r="AD74" s="120"/>
      <c r="AE74" s="121"/>
      <c r="AF74" s="133"/>
      <c r="AG74" s="121"/>
      <c r="AH74" s="121"/>
      <c r="AI74" s="133"/>
      <c r="AJ74" s="121"/>
      <c r="AK74" s="121"/>
      <c r="AL74" s="109"/>
    </row>
    <row r="75" spans="1:38" ht="24.9" customHeight="1" x14ac:dyDescent="0.3">
      <c r="A75" s="34">
        <v>17</v>
      </c>
      <c r="B75" s="26" t="s">
        <v>140</v>
      </c>
      <c r="C75" s="29" t="s">
        <v>108</v>
      </c>
      <c r="D75" s="164"/>
      <c r="E75" s="134"/>
      <c r="F75" s="134"/>
      <c r="G75" s="134"/>
      <c r="H75" s="105"/>
      <c r="I75" s="105"/>
      <c r="J75" s="105"/>
      <c r="K75" s="107"/>
      <c r="L75" s="101"/>
      <c r="M75" s="101"/>
      <c r="N75" s="101"/>
      <c r="O75" s="101"/>
      <c r="P75" s="101"/>
      <c r="Q75" s="101"/>
      <c r="R75" s="103"/>
      <c r="S75" s="103"/>
      <c r="T75" s="103"/>
      <c r="U75" s="103"/>
      <c r="V75" s="103"/>
      <c r="W75" s="103"/>
      <c r="X75" s="103"/>
      <c r="Y75" s="101"/>
      <c r="Z75" s="101"/>
      <c r="AA75" s="101"/>
      <c r="AB75" s="101"/>
      <c r="AC75" s="101"/>
      <c r="AD75" s="101"/>
      <c r="AE75" s="103"/>
      <c r="AF75" s="133"/>
      <c r="AG75" s="103"/>
      <c r="AH75" s="103"/>
      <c r="AI75" s="133"/>
      <c r="AJ75" s="103"/>
      <c r="AK75" s="103"/>
      <c r="AL75" s="110"/>
    </row>
    <row r="76" spans="1:38" ht="24.9" customHeight="1" x14ac:dyDescent="0.3">
      <c r="A76" s="34">
        <v>20</v>
      </c>
      <c r="B76" s="26" t="s">
        <v>57</v>
      </c>
      <c r="C76" s="28" t="s">
        <v>109</v>
      </c>
      <c r="D76" s="164" t="s">
        <v>132</v>
      </c>
      <c r="E76" s="134">
        <v>15</v>
      </c>
      <c r="F76" s="134">
        <v>15</v>
      </c>
      <c r="G76" s="134"/>
      <c r="H76" s="104"/>
      <c r="I76" s="104"/>
      <c r="J76" s="104"/>
      <c r="K76" s="106"/>
      <c r="L76" s="100"/>
      <c r="M76" s="100"/>
      <c r="N76" s="100"/>
      <c r="O76" s="100"/>
      <c r="P76" s="100"/>
      <c r="Q76" s="100"/>
      <c r="R76" s="102"/>
      <c r="S76" s="102"/>
      <c r="T76" s="102"/>
      <c r="U76" s="102"/>
      <c r="V76" s="102"/>
      <c r="W76" s="102"/>
      <c r="X76" s="102"/>
      <c r="Y76" s="100"/>
      <c r="Z76" s="100"/>
      <c r="AA76" s="100"/>
      <c r="AB76" s="100"/>
      <c r="AC76" s="100"/>
      <c r="AD76" s="100"/>
      <c r="AE76" s="133">
        <v>15</v>
      </c>
      <c r="AF76" s="102"/>
      <c r="AG76" s="102"/>
      <c r="AH76" s="102"/>
      <c r="AI76" s="133">
        <v>2</v>
      </c>
      <c r="AJ76" s="102" t="s">
        <v>175</v>
      </c>
      <c r="AK76" s="102">
        <f>SUM(P76,W76,AC76,AI76)</f>
        <v>2</v>
      </c>
      <c r="AL76" s="108">
        <v>2</v>
      </c>
    </row>
    <row r="77" spans="1:38" ht="35.1" customHeight="1" x14ac:dyDescent="0.3">
      <c r="A77" s="34">
        <v>21</v>
      </c>
      <c r="B77" s="26" t="s">
        <v>58</v>
      </c>
      <c r="C77" s="29" t="s">
        <v>110</v>
      </c>
      <c r="D77" s="164"/>
      <c r="E77" s="134"/>
      <c r="F77" s="134"/>
      <c r="G77" s="134"/>
      <c r="H77" s="105"/>
      <c r="I77" s="105"/>
      <c r="J77" s="105"/>
      <c r="K77" s="107"/>
      <c r="L77" s="101"/>
      <c r="M77" s="101"/>
      <c r="N77" s="101"/>
      <c r="O77" s="101"/>
      <c r="P77" s="101"/>
      <c r="Q77" s="101"/>
      <c r="R77" s="103"/>
      <c r="S77" s="103"/>
      <c r="T77" s="103"/>
      <c r="U77" s="103"/>
      <c r="V77" s="103"/>
      <c r="W77" s="103"/>
      <c r="X77" s="103"/>
      <c r="Y77" s="101"/>
      <c r="Z77" s="101"/>
      <c r="AA77" s="101"/>
      <c r="AB77" s="101"/>
      <c r="AC77" s="101"/>
      <c r="AD77" s="101"/>
      <c r="AE77" s="133"/>
      <c r="AF77" s="103"/>
      <c r="AG77" s="103"/>
      <c r="AH77" s="103"/>
      <c r="AI77" s="133"/>
      <c r="AJ77" s="103"/>
      <c r="AK77" s="103"/>
      <c r="AL77" s="110"/>
    </row>
    <row r="78" spans="1:38" s="2" customFormat="1" ht="24.9" customHeight="1" x14ac:dyDescent="0.3">
      <c r="A78" s="34">
        <v>22</v>
      </c>
      <c r="B78" s="26" t="s">
        <v>59</v>
      </c>
      <c r="C78" s="29" t="s">
        <v>111</v>
      </c>
      <c r="D78" s="165" t="s">
        <v>156</v>
      </c>
      <c r="E78" s="134">
        <v>15</v>
      </c>
      <c r="F78" s="134"/>
      <c r="G78" s="134">
        <v>15</v>
      </c>
      <c r="H78" s="104"/>
      <c r="I78" s="104"/>
      <c r="J78" s="104"/>
      <c r="K78" s="106"/>
      <c r="L78" s="100"/>
      <c r="M78" s="100"/>
      <c r="N78" s="100"/>
      <c r="O78" s="100"/>
      <c r="P78" s="100"/>
      <c r="Q78" s="100"/>
      <c r="R78" s="102"/>
      <c r="S78" s="102"/>
      <c r="T78" s="102"/>
      <c r="U78" s="102"/>
      <c r="V78" s="102"/>
      <c r="W78" s="102"/>
      <c r="X78" s="102"/>
      <c r="Y78" s="100"/>
      <c r="Z78" s="100"/>
      <c r="AA78" s="100"/>
      <c r="AB78" s="100"/>
      <c r="AC78" s="100"/>
      <c r="AD78" s="100"/>
      <c r="AE78" s="102"/>
      <c r="AF78" s="133">
        <v>15</v>
      </c>
      <c r="AG78" s="102"/>
      <c r="AH78" s="102"/>
      <c r="AI78" s="133">
        <v>2</v>
      </c>
      <c r="AJ78" s="102" t="s">
        <v>156</v>
      </c>
      <c r="AK78" s="102">
        <f>SUM(P78,W78,AC78,AI78)</f>
        <v>2</v>
      </c>
      <c r="AL78" s="108"/>
    </row>
    <row r="79" spans="1:38" s="2" customFormat="1" ht="24.9" customHeight="1" x14ac:dyDescent="0.3">
      <c r="A79" s="34">
        <v>23</v>
      </c>
      <c r="B79" s="26" t="s">
        <v>60</v>
      </c>
      <c r="C79" s="28" t="s">
        <v>112</v>
      </c>
      <c r="D79" s="165"/>
      <c r="E79" s="134"/>
      <c r="F79" s="134"/>
      <c r="G79" s="134"/>
      <c r="H79" s="105"/>
      <c r="I79" s="105"/>
      <c r="J79" s="105"/>
      <c r="K79" s="107"/>
      <c r="L79" s="101"/>
      <c r="M79" s="101"/>
      <c r="N79" s="101"/>
      <c r="O79" s="101"/>
      <c r="P79" s="101"/>
      <c r="Q79" s="101"/>
      <c r="R79" s="103"/>
      <c r="S79" s="103"/>
      <c r="T79" s="103"/>
      <c r="U79" s="103"/>
      <c r="V79" s="103"/>
      <c r="W79" s="103"/>
      <c r="X79" s="103"/>
      <c r="Y79" s="101"/>
      <c r="Z79" s="101"/>
      <c r="AA79" s="101"/>
      <c r="AB79" s="101"/>
      <c r="AC79" s="101"/>
      <c r="AD79" s="101"/>
      <c r="AE79" s="103"/>
      <c r="AF79" s="133"/>
      <c r="AG79" s="103"/>
      <c r="AH79" s="103"/>
      <c r="AI79" s="133"/>
      <c r="AJ79" s="103"/>
      <c r="AK79" s="103"/>
      <c r="AL79" s="110"/>
    </row>
    <row r="80" spans="1:38" s="2" customFormat="1" ht="24.9" customHeight="1" x14ac:dyDescent="0.3">
      <c r="A80" s="34">
        <v>24</v>
      </c>
      <c r="B80" s="26" t="s">
        <v>61</v>
      </c>
      <c r="C80" s="29" t="s">
        <v>113</v>
      </c>
      <c r="D80" s="165" t="s">
        <v>156</v>
      </c>
      <c r="E80" s="134">
        <v>15</v>
      </c>
      <c r="F80" s="134">
        <v>15</v>
      </c>
      <c r="G80" s="134"/>
      <c r="H80" s="104"/>
      <c r="I80" s="104"/>
      <c r="J80" s="104"/>
      <c r="K80" s="106"/>
      <c r="L80" s="100"/>
      <c r="M80" s="100"/>
      <c r="N80" s="100"/>
      <c r="O80" s="100"/>
      <c r="P80" s="100"/>
      <c r="Q80" s="100"/>
      <c r="R80" s="102"/>
      <c r="S80" s="102"/>
      <c r="T80" s="102"/>
      <c r="U80" s="102"/>
      <c r="V80" s="102"/>
      <c r="W80" s="102"/>
      <c r="X80" s="102"/>
      <c r="Y80" s="100"/>
      <c r="Z80" s="100"/>
      <c r="AA80" s="100"/>
      <c r="AB80" s="100"/>
      <c r="AC80" s="100"/>
      <c r="AD80" s="100"/>
      <c r="AE80" s="133">
        <v>15</v>
      </c>
      <c r="AF80" s="102"/>
      <c r="AG80" s="102"/>
      <c r="AH80" s="102"/>
      <c r="AI80" s="133">
        <v>1</v>
      </c>
      <c r="AJ80" s="102" t="s">
        <v>156</v>
      </c>
      <c r="AK80" s="102">
        <f>SUM(P80,W80,AC80,AI80)</f>
        <v>1</v>
      </c>
      <c r="AL80" s="108"/>
    </row>
    <row r="81" spans="1:180" s="2" customFormat="1" ht="24.9" customHeight="1" x14ac:dyDescent="0.3">
      <c r="A81" s="34">
        <v>25</v>
      </c>
      <c r="B81" s="26" t="s">
        <v>62</v>
      </c>
      <c r="C81" s="29" t="s">
        <v>114</v>
      </c>
      <c r="D81" s="165"/>
      <c r="E81" s="134"/>
      <c r="F81" s="134"/>
      <c r="G81" s="134"/>
      <c r="H81" s="105"/>
      <c r="I81" s="105"/>
      <c r="J81" s="105"/>
      <c r="K81" s="107"/>
      <c r="L81" s="101"/>
      <c r="M81" s="101"/>
      <c r="N81" s="101"/>
      <c r="O81" s="101"/>
      <c r="P81" s="101"/>
      <c r="Q81" s="101"/>
      <c r="R81" s="103"/>
      <c r="S81" s="103"/>
      <c r="T81" s="103"/>
      <c r="U81" s="103"/>
      <c r="V81" s="103"/>
      <c r="W81" s="103"/>
      <c r="X81" s="103"/>
      <c r="Y81" s="101"/>
      <c r="Z81" s="101"/>
      <c r="AA81" s="101"/>
      <c r="AB81" s="101"/>
      <c r="AC81" s="101"/>
      <c r="AD81" s="101"/>
      <c r="AE81" s="133"/>
      <c r="AF81" s="103"/>
      <c r="AG81" s="103"/>
      <c r="AH81" s="103"/>
      <c r="AI81" s="133"/>
      <c r="AJ81" s="103"/>
      <c r="AK81" s="103"/>
      <c r="AL81" s="110"/>
    </row>
    <row r="82" spans="1:180" s="2" customFormat="1" ht="35.1" customHeight="1" x14ac:dyDescent="0.3">
      <c r="A82" s="33"/>
      <c r="B82" s="13"/>
      <c r="C82" s="16" t="s">
        <v>136</v>
      </c>
      <c r="D82" s="14"/>
      <c r="E82" s="17">
        <f t="shared" ref="E82:P82" si="8">SUM(E69:E81)</f>
        <v>90</v>
      </c>
      <c r="F82" s="17">
        <f t="shared" si="8"/>
        <v>30</v>
      </c>
      <c r="G82" s="17">
        <f t="shared" si="8"/>
        <v>45</v>
      </c>
      <c r="H82" s="17">
        <f t="shared" si="8"/>
        <v>15</v>
      </c>
      <c r="I82" s="17">
        <f t="shared" si="8"/>
        <v>0</v>
      </c>
      <c r="J82" s="17">
        <f t="shared" si="8"/>
        <v>0</v>
      </c>
      <c r="K82" s="17">
        <f t="shared" si="8"/>
        <v>0</v>
      </c>
      <c r="L82" s="17">
        <f t="shared" si="8"/>
        <v>0</v>
      </c>
      <c r="M82" s="17">
        <f t="shared" si="8"/>
        <v>0</v>
      </c>
      <c r="N82" s="17">
        <f t="shared" si="8"/>
        <v>0</v>
      </c>
      <c r="O82" s="17">
        <f t="shared" si="8"/>
        <v>0</v>
      </c>
      <c r="P82" s="17">
        <f t="shared" si="8"/>
        <v>0</v>
      </c>
      <c r="Q82" s="75"/>
      <c r="R82" s="17">
        <f t="shared" ref="R82:W82" si="9">SUM(R69:R81)</f>
        <v>0</v>
      </c>
      <c r="S82" s="17">
        <f t="shared" si="9"/>
        <v>0</v>
      </c>
      <c r="T82" s="17">
        <f t="shared" si="9"/>
        <v>0</v>
      </c>
      <c r="U82" s="17">
        <f t="shared" si="9"/>
        <v>0</v>
      </c>
      <c r="V82" s="17">
        <f t="shared" si="9"/>
        <v>0</v>
      </c>
      <c r="W82" s="17">
        <f t="shared" si="9"/>
        <v>0</v>
      </c>
      <c r="X82" s="75"/>
      <c r="Y82" s="17">
        <f>SUM(Y69:Y81)</f>
        <v>0</v>
      </c>
      <c r="Z82" s="17">
        <f>SUM(Z69:Z81)</f>
        <v>0</v>
      </c>
      <c r="AA82" s="17">
        <f>SUM(AA69:AA81)</f>
        <v>15</v>
      </c>
      <c r="AB82" s="17">
        <f>SUM(AB69:AB81)</f>
        <v>0</v>
      </c>
      <c r="AC82" s="17">
        <f>SUM(AC69:AC81)</f>
        <v>2</v>
      </c>
      <c r="AD82" s="75"/>
      <c r="AE82" s="17">
        <f>SUM(AE69:AE81)</f>
        <v>30</v>
      </c>
      <c r="AF82" s="17">
        <f>SUM(AF69:AF81)</f>
        <v>45</v>
      </c>
      <c r="AG82" s="17">
        <f>SUM(AG69:AG81)</f>
        <v>0</v>
      </c>
      <c r="AH82" s="17">
        <f>SUM(AH69:AH81)</f>
        <v>0</v>
      </c>
      <c r="AI82" s="17">
        <f>SUM(AI69:AI81)</f>
        <v>9</v>
      </c>
      <c r="AJ82" s="75"/>
      <c r="AK82" s="17">
        <f>SUM(AK69:AK81)</f>
        <v>11</v>
      </c>
      <c r="AL82" s="82">
        <f>SUM(AL69:AL81)</f>
        <v>4</v>
      </c>
    </row>
    <row r="83" spans="1:180" s="2" customFormat="1" ht="35.1" customHeight="1" x14ac:dyDescent="0.3">
      <c r="A83" s="33"/>
      <c r="B83" s="167" t="s">
        <v>137</v>
      </c>
      <c r="C83" s="168"/>
      <c r="D83" s="169"/>
      <c r="E83" s="17">
        <f t="shared" ref="E83:P83" si="10">E82+E67</f>
        <v>285</v>
      </c>
      <c r="F83" s="17">
        <f t="shared" si="10"/>
        <v>135</v>
      </c>
      <c r="G83" s="17">
        <f t="shared" si="10"/>
        <v>135</v>
      </c>
      <c r="H83" s="17">
        <f t="shared" si="10"/>
        <v>15</v>
      </c>
      <c r="I83" s="17">
        <f t="shared" si="10"/>
        <v>0</v>
      </c>
      <c r="J83" s="17">
        <f t="shared" si="10"/>
        <v>0</v>
      </c>
      <c r="K83" s="17">
        <f t="shared" si="10"/>
        <v>0</v>
      </c>
      <c r="L83" s="17">
        <f t="shared" si="10"/>
        <v>0</v>
      </c>
      <c r="M83" s="17">
        <f t="shared" si="10"/>
        <v>0</v>
      </c>
      <c r="N83" s="17">
        <f t="shared" si="10"/>
        <v>0</v>
      </c>
      <c r="O83" s="17">
        <f t="shared" si="10"/>
        <v>0</v>
      </c>
      <c r="P83" s="17">
        <f t="shared" si="10"/>
        <v>0</v>
      </c>
      <c r="Q83" s="75"/>
      <c r="R83" s="17">
        <f t="shared" ref="R83:W83" si="11">R82+R67</f>
        <v>30</v>
      </c>
      <c r="S83" s="17">
        <f t="shared" si="11"/>
        <v>30</v>
      </c>
      <c r="T83" s="17">
        <f t="shared" si="11"/>
        <v>0</v>
      </c>
      <c r="U83" s="17">
        <f t="shared" si="11"/>
        <v>0</v>
      </c>
      <c r="V83" s="17">
        <f t="shared" si="11"/>
        <v>0</v>
      </c>
      <c r="W83" s="17">
        <f t="shared" si="11"/>
        <v>7</v>
      </c>
      <c r="X83" s="75"/>
      <c r="Y83" s="17">
        <f>Y82+Y67</f>
        <v>15</v>
      </c>
      <c r="Z83" s="17">
        <f>Z82+Z67</f>
        <v>30</v>
      </c>
      <c r="AA83" s="17">
        <f>AA82+AA67</f>
        <v>15</v>
      </c>
      <c r="AB83" s="17">
        <f>AB82+AB67</f>
        <v>0</v>
      </c>
      <c r="AC83" s="17">
        <f>AC82+AC67</f>
        <v>7</v>
      </c>
      <c r="AD83" s="75"/>
      <c r="AE83" s="17">
        <f>AE82+AE67</f>
        <v>90</v>
      </c>
      <c r="AF83" s="17">
        <f>AF82+AF67</f>
        <v>75</v>
      </c>
      <c r="AG83" s="17">
        <f>AG82+AG67</f>
        <v>0</v>
      </c>
      <c r="AH83" s="17">
        <f>AH82+AH67</f>
        <v>0</v>
      </c>
      <c r="AI83" s="17">
        <f>AI82+AI67</f>
        <v>20</v>
      </c>
      <c r="AJ83" s="75"/>
      <c r="AK83" s="17">
        <f>AK82+AK67</f>
        <v>34</v>
      </c>
      <c r="AL83" s="82">
        <f>AL82+AL67</f>
        <v>27</v>
      </c>
    </row>
    <row r="84" spans="1:180" ht="28.2" customHeight="1" thickBot="1" x14ac:dyDescent="0.35">
      <c r="A84" s="36"/>
      <c r="B84" s="139" t="s">
        <v>177</v>
      </c>
      <c r="C84" s="139"/>
      <c r="D84" s="139"/>
      <c r="E84" s="39">
        <f t="shared" ref="E84:P84" si="12">E12+E22+E32+E67+E82</f>
        <v>915</v>
      </c>
      <c r="F84" s="39">
        <f t="shared" si="12"/>
        <v>390</v>
      </c>
      <c r="G84" s="39">
        <f t="shared" si="12"/>
        <v>255</v>
      </c>
      <c r="H84" s="39">
        <f t="shared" si="12"/>
        <v>75</v>
      </c>
      <c r="I84" s="39">
        <f t="shared" si="12"/>
        <v>135</v>
      </c>
      <c r="J84" s="39">
        <f t="shared" si="12"/>
        <v>60</v>
      </c>
      <c r="K84" s="39">
        <f t="shared" si="12"/>
        <v>135</v>
      </c>
      <c r="L84" s="39">
        <f t="shared" si="12"/>
        <v>60</v>
      </c>
      <c r="M84" s="39">
        <f t="shared" si="12"/>
        <v>0</v>
      </c>
      <c r="N84" s="39">
        <f t="shared" si="12"/>
        <v>30</v>
      </c>
      <c r="O84" s="39">
        <f t="shared" si="12"/>
        <v>30</v>
      </c>
      <c r="P84" s="39">
        <f t="shared" si="12"/>
        <v>30</v>
      </c>
      <c r="Q84" s="80"/>
      <c r="R84" s="39">
        <f t="shared" ref="R84:W84" si="13">R12+R22+R32+R67+R82</f>
        <v>75</v>
      </c>
      <c r="S84" s="39">
        <f t="shared" si="13"/>
        <v>60</v>
      </c>
      <c r="T84" s="39">
        <f t="shared" si="13"/>
        <v>45</v>
      </c>
      <c r="U84" s="39">
        <f t="shared" si="13"/>
        <v>30</v>
      </c>
      <c r="V84" s="39">
        <f t="shared" si="13"/>
        <v>30</v>
      </c>
      <c r="W84" s="39">
        <f t="shared" si="13"/>
        <v>30</v>
      </c>
      <c r="X84" s="80"/>
      <c r="Y84" s="39">
        <f>Y12+Y22+Y32+Y67+Y82</f>
        <v>90</v>
      </c>
      <c r="Z84" s="39">
        <f>Z12+Z22+Z32+Z67+Z82</f>
        <v>60</v>
      </c>
      <c r="AA84" s="39">
        <f>AA12+AA22+AA32+AA67+AA82</f>
        <v>30</v>
      </c>
      <c r="AB84" s="39">
        <f>AB12+AB22+AB32+AB67+AB82</f>
        <v>30</v>
      </c>
      <c r="AC84" s="39">
        <f>AC12+AC22+AC32+AC67+AC82</f>
        <v>30</v>
      </c>
      <c r="AD84" s="80"/>
      <c r="AE84" s="39">
        <f>AE12+AE22+AE32+AE67+AE82</f>
        <v>90</v>
      </c>
      <c r="AF84" s="39">
        <f>AF12+AF22+AF32+AF67+AF82</f>
        <v>75</v>
      </c>
      <c r="AG84" s="39">
        <f>AG12+AG22+AG32+AG67+AG82</f>
        <v>0</v>
      </c>
      <c r="AH84" s="39">
        <f>AH12+AH22+AH32+AH67+AH82</f>
        <v>45</v>
      </c>
      <c r="AI84" s="39">
        <f>AI12+AI22+AI32+AI67+AI82</f>
        <v>30</v>
      </c>
      <c r="AJ84" s="80"/>
      <c r="AK84" s="39">
        <f>AK12+AK22+AK32+AK67+AK82</f>
        <v>120</v>
      </c>
      <c r="AL84" s="86">
        <f>AL12+AL22+AL32+AL67+AL82</f>
        <v>77</v>
      </c>
    </row>
    <row r="85" spans="1:180" s="49" customFormat="1" ht="28.8" customHeight="1" x14ac:dyDescent="0.3">
      <c r="A85" s="178" t="s">
        <v>178</v>
      </c>
      <c r="B85" s="178"/>
      <c r="C85" s="178"/>
      <c r="D85" s="178"/>
      <c r="E85" s="178"/>
      <c r="F85" s="178"/>
      <c r="G85" s="178"/>
      <c r="H85" s="178"/>
      <c r="I85" s="178"/>
      <c r="J85" s="178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</row>
    <row r="86" spans="1:180" s="49" customFormat="1" ht="15.6" customHeight="1" x14ac:dyDescent="0.3">
      <c r="A86" s="62"/>
      <c r="B86" s="62"/>
      <c r="C86" s="62"/>
      <c r="D86" s="60"/>
      <c r="E86" s="60"/>
      <c r="F86" s="60"/>
      <c r="G86" s="60"/>
      <c r="H86" s="60"/>
      <c r="I86" s="60"/>
      <c r="J86" s="6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</row>
    <row r="87" spans="1:180" s="49" customFormat="1" ht="21" customHeight="1" x14ac:dyDescent="0.3">
      <c r="A87" s="76" t="s">
        <v>181</v>
      </c>
      <c r="B87" s="76"/>
      <c r="C87" s="76"/>
      <c r="D87" s="76"/>
      <c r="E87" s="54"/>
      <c r="F87" s="54"/>
      <c r="G87" s="54"/>
      <c r="H87" s="54"/>
      <c r="I87" s="54"/>
      <c r="J87" s="54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</row>
    <row r="88" spans="1:180" s="49" customFormat="1" ht="19.5" customHeight="1" x14ac:dyDescent="0.3">
      <c r="A88" s="64"/>
      <c r="B88" s="64" t="s">
        <v>169</v>
      </c>
      <c r="C88" s="6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 t="s">
        <v>172</v>
      </c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</row>
    <row r="89" spans="1:180" s="49" customFormat="1" ht="15" customHeight="1" x14ac:dyDescent="0.3">
      <c r="A89" s="64"/>
      <c r="B89" s="64" t="s">
        <v>171</v>
      </c>
      <c r="C89" s="6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 t="s">
        <v>173</v>
      </c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</row>
    <row r="90" spans="1:180" s="49" customFormat="1" ht="15" customHeight="1" x14ac:dyDescent="0.3">
      <c r="A90" s="64"/>
      <c r="B90" s="64"/>
      <c r="C90" s="6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</row>
    <row r="91" spans="1:180" s="49" customFormat="1" ht="28.2" customHeight="1" x14ac:dyDescent="0.3">
      <c r="A91" s="64"/>
      <c r="B91" s="64"/>
      <c r="C91" s="6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</row>
    <row r="92" spans="1:180" s="49" customFormat="1" ht="28.2" customHeight="1" x14ac:dyDescent="0.3">
      <c r="A92" s="64"/>
      <c r="B92" s="64"/>
      <c r="C92" s="6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</row>
    <row r="93" spans="1:180" x14ac:dyDescent="0.3">
      <c r="A93" s="31"/>
    </row>
  </sheetData>
  <mergeCells count="310">
    <mergeCell ref="A85:J85"/>
    <mergeCell ref="A35:J35"/>
    <mergeCell ref="AG78:AG79"/>
    <mergeCell ref="AD78:AD79"/>
    <mergeCell ref="AH78:AH79"/>
    <mergeCell ref="AK78:AK79"/>
    <mergeCell ref="AJ78:AJ79"/>
    <mergeCell ref="AB80:AB81"/>
    <mergeCell ref="AD80:AD81"/>
    <mergeCell ref="AG80:AG81"/>
    <mergeCell ref="AH80:AH81"/>
    <mergeCell ref="AJ80:AJ81"/>
    <mergeCell ref="AK80:AK81"/>
    <mergeCell ref="AI78:AI79"/>
    <mergeCell ref="AE80:AE81"/>
    <mergeCell ref="AF78:AF79"/>
    <mergeCell ref="AC78:AC79"/>
    <mergeCell ref="AE78:AE79"/>
    <mergeCell ref="AB78:AB79"/>
    <mergeCell ref="AB76:AB77"/>
    <mergeCell ref="AD76:AD77"/>
    <mergeCell ref="AG76:AG77"/>
    <mergeCell ref="AH76:AH77"/>
    <mergeCell ref="AJ76:AJ77"/>
    <mergeCell ref="AK76:AK77"/>
    <mergeCell ref="AC76:AC77"/>
    <mergeCell ref="AG71:AG72"/>
    <mergeCell ref="AH71:AH72"/>
    <mergeCell ref="AJ71:AJ72"/>
    <mergeCell ref="AK71:AK72"/>
    <mergeCell ref="AB73:AB75"/>
    <mergeCell ref="AD73:AD75"/>
    <mergeCell ref="AG73:AG75"/>
    <mergeCell ref="AH73:AH75"/>
    <mergeCell ref="AJ73:AJ75"/>
    <mergeCell ref="AK73:AK75"/>
    <mergeCell ref="AB71:AB72"/>
    <mergeCell ref="AD71:AD72"/>
    <mergeCell ref="AE73:AE75"/>
    <mergeCell ref="AC73:AC75"/>
    <mergeCell ref="K5:X5"/>
    <mergeCell ref="AA7:AA8"/>
    <mergeCell ref="AJ54:AJ55"/>
    <mergeCell ref="AK52:AK55"/>
    <mergeCell ref="M69:M70"/>
    <mergeCell ref="N69:N70"/>
    <mergeCell ref="O69:O70"/>
    <mergeCell ref="Q69:Q70"/>
    <mergeCell ref="AA69:AA70"/>
    <mergeCell ref="AB69:AB70"/>
    <mergeCell ref="X69:X70"/>
    <mergeCell ref="V69:V70"/>
    <mergeCell ref="U69:U70"/>
    <mergeCell ref="T69:T70"/>
    <mergeCell ref="AD69:AD70"/>
    <mergeCell ref="AG69:AG70"/>
    <mergeCell ref="AH69:AH70"/>
    <mergeCell ref="AJ69:AJ70"/>
    <mergeCell ref="AK69:AK70"/>
    <mergeCell ref="M7:M8"/>
    <mergeCell ref="K6:Q6"/>
    <mergeCell ref="Q7:Q8"/>
    <mergeCell ref="V7:V8"/>
    <mergeCell ref="X7:X8"/>
    <mergeCell ref="R6:X6"/>
    <mergeCell ref="AH54:AH55"/>
    <mergeCell ref="Q54:Q55"/>
    <mergeCell ref="K53:Q53"/>
    <mergeCell ref="M54:M55"/>
    <mergeCell ref="N54:N55"/>
    <mergeCell ref="Z54:Z55"/>
    <mergeCell ref="AC54:AC55"/>
    <mergeCell ref="AE54:AE55"/>
    <mergeCell ref="AF54:AF55"/>
    <mergeCell ref="L54:L55"/>
    <mergeCell ref="P54:P55"/>
    <mergeCell ref="R54:R55"/>
    <mergeCell ref="S54:S55"/>
    <mergeCell ref="Y6:AD6"/>
    <mergeCell ref="AE6:AJ6"/>
    <mergeCell ref="AI7:AI8"/>
    <mergeCell ref="R7:R8"/>
    <mergeCell ref="P7:P8"/>
    <mergeCell ref="Y7:Y8"/>
    <mergeCell ref="AF7:AF8"/>
    <mergeCell ref="S7:S8"/>
    <mergeCell ref="D71:D72"/>
    <mergeCell ref="F71:F72"/>
    <mergeCell ref="F69:F70"/>
    <mergeCell ref="Z69:Z70"/>
    <mergeCell ref="E71:E72"/>
    <mergeCell ref="G71:G72"/>
    <mergeCell ref="D80:D81"/>
    <mergeCell ref="E80:E81"/>
    <mergeCell ref="F80:F81"/>
    <mergeCell ref="G80:G81"/>
    <mergeCell ref="W76:W77"/>
    <mergeCell ref="H76:H77"/>
    <mergeCell ref="I76:I77"/>
    <mergeCell ref="J76:J77"/>
    <mergeCell ref="K76:K77"/>
    <mergeCell ref="L76:L77"/>
    <mergeCell ref="P76:P77"/>
    <mergeCell ref="H78:H79"/>
    <mergeCell ref="I78:I79"/>
    <mergeCell ref="J78:J79"/>
    <mergeCell ref="K78:K79"/>
    <mergeCell ref="I71:I72"/>
    <mergeCell ref="J71:J72"/>
    <mergeCell ref="K71:K72"/>
    <mergeCell ref="B84:D84"/>
    <mergeCell ref="D76:D77"/>
    <mergeCell ref="E78:E79"/>
    <mergeCell ref="F78:F79"/>
    <mergeCell ref="G78:G79"/>
    <mergeCell ref="D78:D79"/>
    <mergeCell ref="AC69:AC70"/>
    <mergeCell ref="D69:D70"/>
    <mergeCell ref="W69:W70"/>
    <mergeCell ref="Y69:Y70"/>
    <mergeCell ref="J69:J70"/>
    <mergeCell ref="E69:E70"/>
    <mergeCell ref="G69:G70"/>
    <mergeCell ref="K73:K75"/>
    <mergeCell ref="L73:L75"/>
    <mergeCell ref="D73:D75"/>
    <mergeCell ref="E73:E75"/>
    <mergeCell ref="F73:F75"/>
    <mergeCell ref="G73:G75"/>
    <mergeCell ref="M71:M72"/>
    <mergeCell ref="N71:N72"/>
    <mergeCell ref="O71:O72"/>
    <mergeCell ref="B83:D83"/>
    <mergeCell ref="H71:H72"/>
    <mergeCell ref="E54:E55"/>
    <mergeCell ref="F54:F55"/>
    <mergeCell ref="G54:G55"/>
    <mergeCell ref="H54:H55"/>
    <mergeCell ref="I54:I55"/>
    <mergeCell ref="J54:J55"/>
    <mergeCell ref="K54:K55"/>
    <mergeCell ref="K69:K70"/>
    <mergeCell ref="L69:L70"/>
    <mergeCell ref="B56:AL56"/>
    <mergeCell ref="B68:AL68"/>
    <mergeCell ref="O54:O55"/>
    <mergeCell ref="X54:X55"/>
    <mergeCell ref="T54:T55"/>
    <mergeCell ref="U54:U55"/>
    <mergeCell ref="V54:V55"/>
    <mergeCell ref="AD54:AD55"/>
    <mergeCell ref="AA54:AA55"/>
    <mergeCell ref="AB54:AB55"/>
    <mergeCell ref="AG54:AG55"/>
    <mergeCell ref="H69:H70"/>
    <mergeCell ref="I69:I70"/>
    <mergeCell ref="AI69:AI70"/>
    <mergeCell ref="AE69:AE70"/>
    <mergeCell ref="B33:C33"/>
    <mergeCell ref="P69:P70"/>
    <mergeCell ref="R69:R70"/>
    <mergeCell ref="S69:S70"/>
    <mergeCell ref="K52:X52"/>
    <mergeCell ref="R53:X53"/>
    <mergeCell ref="E52:J53"/>
    <mergeCell ref="B5:B8"/>
    <mergeCell ref="C5:C8"/>
    <mergeCell ref="D5:D8"/>
    <mergeCell ref="E7:E8"/>
    <mergeCell ref="K7:K8"/>
    <mergeCell ref="B13:AL13"/>
    <mergeCell ref="B23:AL23"/>
    <mergeCell ref="B9:AL9"/>
    <mergeCell ref="AJ7:AJ8"/>
    <mergeCell ref="Y5:AJ5"/>
    <mergeCell ref="AK5:AK8"/>
    <mergeCell ref="Y53:AD53"/>
    <mergeCell ref="Y52:AJ52"/>
    <mergeCell ref="AE53:AJ53"/>
    <mergeCell ref="AI54:AI55"/>
    <mergeCell ref="W54:W55"/>
    <mergeCell ref="Y54:Y55"/>
    <mergeCell ref="A52:A55"/>
    <mergeCell ref="B52:B55"/>
    <mergeCell ref="C52:C55"/>
    <mergeCell ref="D52:D55"/>
    <mergeCell ref="F7:F8"/>
    <mergeCell ref="W7:W8"/>
    <mergeCell ref="Z7:Z8"/>
    <mergeCell ref="AE7:AE8"/>
    <mergeCell ref="AI80:AI81"/>
    <mergeCell ref="AF71:AF72"/>
    <mergeCell ref="AF73:AF75"/>
    <mergeCell ref="AI73:AI75"/>
    <mergeCell ref="AE76:AE77"/>
    <mergeCell ref="AI76:AI77"/>
    <mergeCell ref="E76:E77"/>
    <mergeCell ref="F76:F77"/>
    <mergeCell ref="G76:G77"/>
    <mergeCell ref="R71:R72"/>
    <mergeCell ref="S71:S72"/>
    <mergeCell ref="A5:A8"/>
    <mergeCell ref="E5:J6"/>
    <mergeCell ref="H7:H8"/>
    <mergeCell ref="I7:I8"/>
    <mergeCell ref="AC7:AC8"/>
    <mergeCell ref="J7:J8"/>
    <mergeCell ref="G7:G8"/>
    <mergeCell ref="L7:L8"/>
    <mergeCell ref="AB7:AB8"/>
    <mergeCell ref="AD7:AD8"/>
    <mergeCell ref="AG7:AG8"/>
    <mergeCell ref="AH7:AH8"/>
    <mergeCell ref="N7:N8"/>
    <mergeCell ref="O7:O8"/>
    <mergeCell ref="T7:T8"/>
    <mergeCell ref="U7:U8"/>
    <mergeCell ref="H73:H75"/>
    <mergeCell ref="I73:I75"/>
    <mergeCell ref="J73:J75"/>
    <mergeCell ref="AA71:AA72"/>
    <mergeCell ref="AA73:AA75"/>
    <mergeCell ref="X73:X75"/>
    <mergeCell ref="V73:V75"/>
    <mergeCell ref="U73:U75"/>
    <mergeCell ref="T73:T75"/>
    <mergeCell ref="Q73:Q75"/>
    <mergeCell ref="N73:N75"/>
    <mergeCell ref="O73:O75"/>
    <mergeCell ref="Y71:Y72"/>
    <mergeCell ref="Q71:Q72"/>
    <mergeCell ref="X71:X72"/>
    <mergeCell ref="L71:L72"/>
    <mergeCell ref="P71:P72"/>
    <mergeCell ref="Y73:Y75"/>
    <mergeCell ref="Z73:Z75"/>
    <mergeCell ref="W73:W75"/>
    <mergeCell ref="P73:P75"/>
    <mergeCell ref="R73:R75"/>
    <mergeCell ref="S73:S75"/>
    <mergeCell ref="M73:M75"/>
    <mergeCell ref="AA76:AA77"/>
    <mergeCell ref="X76:X77"/>
    <mergeCell ref="V76:V77"/>
    <mergeCell ref="Y76:Y77"/>
    <mergeCell ref="Z76:Z77"/>
    <mergeCell ref="T78:T79"/>
    <mergeCell ref="U78:U79"/>
    <mergeCell ref="V78:V79"/>
    <mergeCell ref="X78:X79"/>
    <mergeCell ref="AA78:AA79"/>
    <mergeCell ref="U76:U77"/>
    <mergeCell ref="T76:T77"/>
    <mergeCell ref="AL73:AL75"/>
    <mergeCell ref="AL76:AL77"/>
    <mergeCell ref="AL78:AL79"/>
    <mergeCell ref="AL80:AL81"/>
    <mergeCell ref="AL5:AL8"/>
    <mergeCell ref="R76:R77"/>
    <mergeCell ref="W80:W81"/>
    <mergeCell ref="Y80:Y81"/>
    <mergeCell ref="Z80:Z81"/>
    <mergeCell ref="AC80:AC81"/>
    <mergeCell ref="AF80:AF81"/>
    <mergeCell ref="AF76:AF77"/>
    <mergeCell ref="AL52:AL55"/>
    <mergeCell ref="AL69:AL70"/>
    <mergeCell ref="AL71:AL72"/>
    <mergeCell ref="AI71:AI72"/>
    <mergeCell ref="Z71:Z72"/>
    <mergeCell ref="AC71:AC72"/>
    <mergeCell ref="AF69:AF70"/>
    <mergeCell ref="AE71:AE72"/>
    <mergeCell ref="T71:T72"/>
    <mergeCell ref="U71:U72"/>
    <mergeCell ref="V71:V72"/>
    <mergeCell ref="W71:W72"/>
    <mergeCell ref="H80:H81"/>
    <mergeCell ref="I80:I81"/>
    <mergeCell ref="J80:J81"/>
    <mergeCell ref="K80:K81"/>
    <mergeCell ref="L80:L81"/>
    <mergeCell ref="P80:P81"/>
    <mergeCell ref="R80:R81"/>
    <mergeCell ref="S80:S81"/>
    <mergeCell ref="S76:S77"/>
    <mergeCell ref="O80:O81"/>
    <mergeCell ref="N80:N81"/>
    <mergeCell ref="M80:M81"/>
    <mergeCell ref="M76:M77"/>
    <mergeCell ref="M78:M79"/>
    <mergeCell ref="N78:N79"/>
    <mergeCell ref="Q78:Q79"/>
    <mergeCell ref="O78:O79"/>
    <mergeCell ref="L78:L79"/>
    <mergeCell ref="P78:P79"/>
    <mergeCell ref="R78:R79"/>
    <mergeCell ref="S78:S79"/>
    <mergeCell ref="Q76:Q77"/>
    <mergeCell ref="O76:O77"/>
    <mergeCell ref="N76:N77"/>
    <mergeCell ref="AA80:AA81"/>
    <mergeCell ref="X80:X81"/>
    <mergeCell ref="V80:V81"/>
    <mergeCell ref="U80:U81"/>
    <mergeCell ref="T80:T81"/>
    <mergeCell ref="Q80:Q81"/>
    <mergeCell ref="W78:W79"/>
    <mergeCell ref="Y78:Y79"/>
    <mergeCell ref="Z78:Z79"/>
  </mergeCells>
  <phoneticPr fontId="0" type="noConversion"/>
  <printOptions horizontalCentered="1"/>
  <pageMargins left="0.23622047244094491" right="0.23622047244094491" top="0.35433070866141736" bottom="0.15748031496062992" header="0" footer="0"/>
  <pageSetup paperSize="9" scale="50" fitToHeight="2" pageOrder="overThenDown" orientation="landscape" horizontalDpi="4294967295" verticalDpi="4294967295" r:id="rId1"/>
  <rowBreaks count="1" manualBreakCount="1">
    <brk id="47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89"/>
  <sheetViews>
    <sheetView tabSelected="1" view="pageBreakPreview" topLeftCell="A69" zoomScale="85" zoomScaleNormal="85" zoomScaleSheetLayoutView="85" workbookViewId="0">
      <selection activeCell="B46" sqref="A46:AL88"/>
    </sheetView>
  </sheetViews>
  <sheetFormatPr defaultColWidth="8.88671875" defaultRowHeight="15.6" x14ac:dyDescent="0.3"/>
  <cols>
    <col min="1" max="1" width="5.109375" style="1" customWidth="1"/>
    <col min="2" max="2" width="19" style="1" customWidth="1"/>
    <col min="3" max="3" width="42.6640625" style="1" customWidth="1"/>
    <col min="4" max="5" width="6.5546875" style="1" customWidth="1"/>
    <col min="6" max="37" width="5.33203125" style="1" customWidth="1"/>
    <col min="38" max="43" width="7.6640625" style="1" customWidth="1"/>
    <col min="44" max="44" width="15.88671875" style="1" customWidth="1"/>
    <col min="45" max="16384" width="8.88671875" style="1"/>
  </cols>
  <sheetData>
    <row r="1" spans="1:180" s="56" customFormat="1" ht="16.2" thickTop="1" x14ac:dyDescent="0.3">
      <c r="A1" s="51" t="s">
        <v>161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4"/>
      <c r="FX1" s="55"/>
    </row>
    <row r="2" spans="1:180" s="56" customFormat="1" x14ac:dyDescent="0.3">
      <c r="A2" s="57" t="s">
        <v>162</v>
      </c>
      <c r="B2" s="58"/>
      <c r="C2" s="5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9"/>
      <c r="BO2" s="54"/>
      <c r="BP2" s="54"/>
      <c r="BQ2" s="54"/>
      <c r="BR2" s="54"/>
      <c r="BS2" s="59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5"/>
    </row>
    <row r="3" spans="1:180" s="56" customFormat="1" x14ac:dyDescent="0.3">
      <c r="A3" s="57" t="s">
        <v>180</v>
      </c>
      <c r="B3" s="58"/>
      <c r="C3" s="5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5"/>
    </row>
    <row r="4" spans="1:180" x14ac:dyDescent="0.3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65"/>
      <c r="AK4" s="65"/>
      <c r="AL4" s="32"/>
    </row>
    <row r="5" spans="1:180" s="2" customFormat="1" ht="28.35" customHeight="1" x14ac:dyDescent="0.3">
      <c r="A5" s="131" t="s">
        <v>142</v>
      </c>
      <c r="B5" s="129" t="s">
        <v>8</v>
      </c>
      <c r="C5" s="131" t="s">
        <v>0</v>
      </c>
      <c r="D5" s="129" t="s">
        <v>1</v>
      </c>
      <c r="E5" s="131" t="s">
        <v>2</v>
      </c>
      <c r="F5" s="131"/>
      <c r="G5" s="131"/>
      <c r="H5" s="131"/>
      <c r="I5" s="131"/>
      <c r="J5" s="131"/>
      <c r="K5" s="220" t="s">
        <v>10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 t="s">
        <v>13</v>
      </c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189" t="s">
        <v>168</v>
      </c>
      <c r="AL5" s="189" t="s">
        <v>167</v>
      </c>
    </row>
    <row r="6" spans="1:180" s="2" customFormat="1" ht="28.35" customHeight="1" x14ac:dyDescent="0.3">
      <c r="A6" s="131"/>
      <c r="B6" s="129"/>
      <c r="C6" s="131"/>
      <c r="D6" s="129"/>
      <c r="E6" s="131"/>
      <c r="F6" s="131"/>
      <c r="G6" s="131"/>
      <c r="H6" s="131"/>
      <c r="I6" s="131"/>
      <c r="J6" s="131"/>
      <c r="K6" s="220" t="s">
        <v>143</v>
      </c>
      <c r="L6" s="220"/>
      <c r="M6" s="220"/>
      <c r="N6" s="220"/>
      <c r="O6" s="220"/>
      <c r="P6" s="220"/>
      <c r="Q6" s="220"/>
      <c r="R6" s="131" t="s">
        <v>144</v>
      </c>
      <c r="S6" s="131"/>
      <c r="T6" s="131"/>
      <c r="U6" s="131"/>
      <c r="V6" s="131"/>
      <c r="W6" s="131"/>
      <c r="X6" s="131"/>
      <c r="Y6" s="220" t="s">
        <v>145</v>
      </c>
      <c r="Z6" s="220"/>
      <c r="AA6" s="220"/>
      <c r="AB6" s="220"/>
      <c r="AC6" s="220"/>
      <c r="AD6" s="220"/>
      <c r="AE6" s="131" t="s">
        <v>146</v>
      </c>
      <c r="AF6" s="131"/>
      <c r="AG6" s="131"/>
      <c r="AH6" s="131"/>
      <c r="AI6" s="131"/>
      <c r="AJ6" s="131"/>
      <c r="AK6" s="156"/>
      <c r="AL6" s="156"/>
    </row>
    <row r="7" spans="1:180" s="2" customFormat="1" ht="28.65" customHeight="1" x14ac:dyDescent="0.3">
      <c r="A7" s="131"/>
      <c r="B7" s="129"/>
      <c r="C7" s="131"/>
      <c r="D7" s="129"/>
      <c r="E7" s="132" t="s">
        <v>3</v>
      </c>
      <c r="F7" s="132" t="s">
        <v>4</v>
      </c>
      <c r="G7" s="123" t="s">
        <v>163</v>
      </c>
      <c r="H7" s="123" t="s">
        <v>164</v>
      </c>
      <c r="I7" s="123" t="s">
        <v>165</v>
      </c>
      <c r="J7" s="122" t="s">
        <v>166</v>
      </c>
      <c r="K7" s="132" t="s">
        <v>4</v>
      </c>
      <c r="L7" s="123" t="s">
        <v>163</v>
      </c>
      <c r="M7" s="123" t="s">
        <v>164</v>
      </c>
      <c r="N7" s="123" t="s">
        <v>165</v>
      </c>
      <c r="O7" s="122" t="s">
        <v>166</v>
      </c>
      <c r="P7" s="132" t="s">
        <v>9</v>
      </c>
      <c r="Q7" s="132" t="s">
        <v>1</v>
      </c>
      <c r="R7" s="132" t="s">
        <v>4</v>
      </c>
      <c r="S7" s="123" t="s">
        <v>163</v>
      </c>
      <c r="T7" s="123" t="s">
        <v>164</v>
      </c>
      <c r="U7" s="123" t="s">
        <v>165</v>
      </c>
      <c r="V7" s="122" t="s">
        <v>166</v>
      </c>
      <c r="W7" s="132" t="s">
        <v>9</v>
      </c>
      <c r="X7" s="132" t="s">
        <v>1</v>
      </c>
      <c r="Y7" s="132" t="s">
        <v>4</v>
      </c>
      <c r="Z7" s="123" t="s">
        <v>163</v>
      </c>
      <c r="AA7" s="123" t="s">
        <v>164</v>
      </c>
      <c r="AB7" s="123" t="s">
        <v>165</v>
      </c>
      <c r="AC7" s="132" t="s">
        <v>9</v>
      </c>
      <c r="AD7" s="132" t="s">
        <v>1</v>
      </c>
      <c r="AE7" s="132" t="s">
        <v>4</v>
      </c>
      <c r="AF7" s="123" t="s">
        <v>163</v>
      </c>
      <c r="AG7" s="123" t="s">
        <v>164</v>
      </c>
      <c r="AH7" s="123" t="s">
        <v>165</v>
      </c>
      <c r="AI7" s="132" t="s">
        <v>9</v>
      </c>
      <c r="AJ7" s="132" t="s">
        <v>1</v>
      </c>
      <c r="AK7" s="156"/>
      <c r="AL7" s="156"/>
    </row>
    <row r="8" spans="1:180" s="2" customFormat="1" ht="98.1" customHeight="1" x14ac:dyDescent="0.3">
      <c r="A8" s="131"/>
      <c r="B8" s="129"/>
      <c r="C8" s="131"/>
      <c r="D8" s="129"/>
      <c r="E8" s="132"/>
      <c r="F8" s="132"/>
      <c r="G8" s="123"/>
      <c r="H8" s="123"/>
      <c r="I8" s="123"/>
      <c r="J8" s="122"/>
      <c r="K8" s="132"/>
      <c r="L8" s="123"/>
      <c r="M8" s="123"/>
      <c r="N8" s="123"/>
      <c r="O8" s="122"/>
      <c r="P8" s="132"/>
      <c r="Q8" s="132"/>
      <c r="R8" s="132"/>
      <c r="S8" s="123"/>
      <c r="T8" s="123"/>
      <c r="U8" s="123"/>
      <c r="V8" s="122"/>
      <c r="W8" s="132"/>
      <c r="X8" s="132"/>
      <c r="Y8" s="132"/>
      <c r="Z8" s="123"/>
      <c r="AA8" s="123"/>
      <c r="AB8" s="123"/>
      <c r="AC8" s="132"/>
      <c r="AD8" s="132"/>
      <c r="AE8" s="132"/>
      <c r="AF8" s="123"/>
      <c r="AG8" s="123"/>
      <c r="AH8" s="123"/>
      <c r="AI8" s="132"/>
      <c r="AJ8" s="132"/>
      <c r="AK8" s="157"/>
      <c r="AL8" s="157"/>
    </row>
    <row r="9" spans="1:180" s="2" customFormat="1" ht="19.95" customHeight="1" x14ac:dyDescent="0.3">
      <c r="A9" s="14"/>
      <c r="B9" s="149" t="s">
        <v>147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90"/>
    </row>
    <row r="10" spans="1:180" s="2" customFormat="1" ht="35.1" customHeight="1" x14ac:dyDescent="0.3">
      <c r="A10" s="6">
        <v>1</v>
      </c>
      <c r="B10" s="7" t="s">
        <v>16</v>
      </c>
      <c r="C10" s="8" t="s">
        <v>5</v>
      </c>
      <c r="D10" s="6" t="s">
        <v>155</v>
      </c>
      <c r="E10" s="14">
        <v>30</v>
      </c>
      <c r="F10" s="14">
        <v>30</v>
      </c>
      <c r="G10" s="14"/>
      <c r="H10" s="14"/>
      <c r="I10" s="14"/>
      <c r="J10" s="14"/>
      <c r="K10" s="8"/>
      <c r="L10" s="6"/>
      <c r="M10" s="6"/>
      <c r="N10" s="6"/>
      <c r="O10" s="6"/>
      <c r="P10" s="6"/>
      <c r="Q10" s="6"/>
      <c r="R10" s="67"/>
      <c r="S10" s="67"/>
      <c r="T10" s="67"/>
      <c r="U10" s="67"/>
      <c r="V10" s="67"/>
      <c r="W10" s="67"/>
      <c r="X10" s="67"/>
      <c r="Y10" s="6">
        <v>30</v>
      </c>
      <c r="Z10" s="6"/>
      <c r="AA10" s="6"/>
      <c r="AB10" s="6"/>
      <c r="AC10" s="6">
        <v>2</v>
      </c>
      <c r="AD10" s="6" t="s">
        <v>155</v>
      </c>
      <c r="AE10" s="67"/>
      <c r="AF10" s="67"/>
      <c r="AG10" s="70"/>
      <c r="AH10" s="70"/>
      <c r="AI10" s="70"/>
      <c r="AJ10" s="70"/>
      <c r="AK10" s="30">
        <f>SUM(P10,W10,AC10,AI10)</f>
        <v>2</v>
      </c>
      <c r="AL10" s="6"/>
    </row>
    <row r="11" spans="1:180" s="2" customFormat="1" ht="24.9" customHeight="1" x14ac:dyDescent="0.3">
      <c r="A11" s="6">
        <v>2</v>
      </c>
      <c r="B11" s="7" t="s">
        <v>17</v>
      </c>
      <c r="C11" s="5" t="s">
        <v>18</v>
      </c>
      <c r="D11" s="6" t="s">
        <v>156</v>
      </c>
      <c r="E11" s="14">
        <v>60</v>
      </c>
      <c r="F11" s="14"/>
      <c r="G11" s="14"/>
      <c r="H11" s="14"/>
      <c r="I11" s="14"/>
      <c r="J11" s="14">
        <v>60</v>
      </c>
      <c r="K11" s="8"/>
      <c r="L11" s="6"/>
      <c r="M11" s="6"/>
      <c r="N11" s="6"/>
      <c r="O11" s="6">
        <v>30</v>
      </c>
      <c r="P11" s="6">
        <v>2</v>
      </c>
      <c r="Q11" s="6" t="s">
        <v>156</v>
      </c>
      <c r="R11" s="67"/>
      <c r="S11" s="67"/>
      <c r="T11" s="67"/>
      <c r="U11" s="67"/>
      <c r="V11" s="67">
        <v>30</v>
      </c>
      <c r="W11" s="67">
        <v>2</v>
      </c>
      <c r="X11" s="67" t="s">
        <v>156</v>
      </c>
      <c r="Y11" s="6"/>
      <c r="Z11" s="6"/>
      <c r="AA11" s="6"/>
      <c r="AB11" s="6"/>
      <c r="AC11" s="6"/>
      <c r="AD11" s="6"/>
      <c r="AE11" s="67"/>
      <c r="AF11" s="67"/>
      <c r="AG11" s="67"/>
      <c r="AH11" s="67"/>
      <c r="AI11" s="67"/>
      <c r="AJ11" s="67"/>
      <c r="AK11" s="6">
        <f>SUM(P11,W11,AC11,AI11)</f>
        <v>4</v>
      </c>
      <c r="AL11" s="6"/>
    </row>
    <row r="12" spans="1:180" s="2" customFormat="1" ht="19.95" customHeight="1" x14ac:dyDescent="0.3">
      <c r="A12" s="14"/>
      <c r="B12" s="13"/>
      <c r="C12" s="16" t="s">
        <v>138</v>
      </c>
      <c r="D12" s="14"/>
      <c r="E12" s="17">
        <f t="shared" ref="E12:AL12" si="0">SUM(E10:E11)</f>
        <v>90</v>
      </c>
      <c r="F12" s="17">
        <f t="shared" si="0"/>
        <v>30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60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30</v>
      </c>
      <c r="P12" s="17">
        <f t="shared" si="0"/>
        <v>2</v>
      </c>
      <c r="Q12" s="75"/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30</v>
      </c>
      <c r="W12" s="66">
        <f t="shared" si="0"/>
        <v>2</v>
      </c>
      <c r="X12" s="75"/>
      <c r="Y12" s="17">
        <f t="shared" si="0"/>
        <v>30</v>
      </c>
      <c r="Z12" s="17">
        <f t="shared" si="0"/>
        <v>0</v>
      </c>
      <c r="AA12" s="17">
        <f t="shared" si="0"/>
        <v>0</v>
      </c>
      <c r="AB12" s="17">
        <f t="shared" si="0"/>
        <v>0</v>
      </c>
      <c r="AC12" s="17">
        <f t="shared" si="0"/>
        <v>2</v>
      </c>
      <c r="AD12" s="17"/>
      <c r="AE12" s="17">
        <f t="shared" si="0"/>
        <v>0</v>
      </c>
      <c r="AF12" s="17">
        <f t="shared" si="0"/>
        <v>0</v>
      </c>
      <c r="AG12" s="17">
        <f t="shared" si="0"/>
        <v>0</v>
      </c>
      <c r="AH12" s="17">
        <f t="shared" si="0"/>
        <v>0</v>
      </c>
      <c r="AI12" s="17">
        <f t="shared" si="0"/>
        <v>0</v>
      </c>
      <c r="AJ12" s="75"/>
      <c r="AK12" s="66">
        <f>SUM(P12,W12,AC12,AI12)</f>
        <v>6</v>
      </c>
      <c r="AL12" s="17">
        <f t="shared" si="0"/>
        <v>0</v>
      </c>
    </row>
    <row r="13" spans="1:180" s="2" customFormat="1" ht="19.95" customHeight="1" x14ac:dyDescent="0.3">
      <c r="A13" s="14"/>
      <c r="B13" s="191" t="s">
        <v>148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</row>
    <row r="14" spans="1:180" s="2" customFormat="1" ht="24.9" customHeight="1" x14ac:dyDescent="0.3">
      <c r="A14" s="6">
        <v>3</v>
      </c>
      <c r="B14" s="7" t="s">
        <v>19</v>
      </c>
      <c r="C14" s="5" t="s">
        <v>20</v>
      </c>
      <c r="D14" s="6" t="s">
        <v>7</v>
      </c>
      <c r="E14" s="14">
        <v>30</v>
      </c>
      <c r="F14" s="14">
        <v>30</v>
      </c>
      <c r="G14" s="14"/>
      <c r="H14" s="14"/>
      <c r="I14" s="14"/>
      <c r="J14" s="14"/>
      <c r="K14" s="9">
        <v>30</v>
      </c>
      <c r="L14" s="10"/>
      <c r="M14" s="10"/>
      <c r="N14" s="10"/>
      <c r="O14" s="10"/>
      <c r="P14" s="10">
        <v>4</v>
      </c>
      <c r="Q14" s="10" t="s">
        <v>175</v>
      </c>
      <c r="R14" s="68"/>
      <c r="S14" s="68"/>
      <c r="T14" s="68"/>
      <c r="U14" s="68"/>
      <c r="V14" s="68"/>
      <c r="W14" s="68"/>
      <c r="X14" s="68"/>
      <c r="Y14" s="10"/>
      <c r="Z14" s="10"/>
      <c r="AA14" s="10"/>
      <c r="AB14" s="10"/>
      <c r="AC14" s="10"/>
      <c r="AD14" s="10"/>
      <c r="AE14" s="68"/>
      <c r="AF14" s="67"/>
      <c r="AG14" s="67"/>
      <c r="AH14" s="67"/>
      <c r="AI14" s="67"/>
      <c r="AJ14" s="67"/>
      <c r="AK14" s="6">
        <f t="shared" ref="AK14:AK21" si="1">SUM(P14,W14,AC14,AI14)</f>
        <v>4</v>
      </c>
      <c r="AL14" s="6">
        <v>4</v>
      </c>
    </row>
    <row r="15" spans="1:180" s="2" customFormat="1" ht="24.9" customHeight="1" x14ac:dyDescent="0.3">
      <c r="A15" s="6">
        <v>4</v>
      </c>
      <c r="B15" s="7" t="s">
        <v>21</v>
      </c>
      <c r="C15" s="5" t="s">
        <v>22</v>
      </c>
      <c r="D15" s="6" t="s">
        <v>6</v>
      </c>
      <c r="E15" s="14">
        <v>30</v>
      </c>
      <c r="F15" s="14">
        <v>15</v>
      </c>
      <c r="G15" s="14">
        <v>15</v>
      </c>
      <c r="H15" s="14"/>
      <c r="I15" s="14"/>
      <c r="J15" s="14"/>
      <c r="K15" s="9"/>
      <c r="L15" s="10"/>
      <c r="M15" s="10"/>
      <c r="N15" s="10"/>
      <c r="O15" s="10"/>
      <c r="P15" s="10"/>
      <c r="Q15" s="10"/>
      <c r="R15" s="68">
        <v>15</v>
      </c>
      <c r="S15" s="68">
        <v>15</v>
      </c>
      <c r="T15" s="68"/>
      <c r="U15" s="68"/>
      <c r="V15" s="68"/>
      <c r="W15" s="68">
        <v>4</v>
      </c>
      <c r="X15" s="68" t="s">
        <v>175</v>
      </c>
      <c r="Y15" s="10"/>
      <c r="Z15" s="10"/>
      <c r="AA15" s="10"/>
      <c r="AB15" s="10"/>
      <c r="AC15" s="10"/>
      <c r="AD15" s="10"/>
      <c r="AE15" s="68"/>
      <c r="AF15" s="67"/>
      <c r="AG15" s="67"/>
      <c r="AH15" s="67"/>
      <c r="AI15" s="67"/>
      <c r="AJ15" s="67"/>
      <c r="AK15" s="6">
        <f t="shared" si="1"/>
        <v>4</v>
      </c>
      <c r="AL15" s="6">
        <v>4</v>
      </c>
    </row>
    <row r="16" spans="1:180" s="2" customFormat="1" ht="24.9" customHeight="1" x14ac:dyDescent="0.3">
      <c r="A16" s="6">
        <v>5</v>
      </c>
      <c r="B16" s="7" t="s">
        <v>23</v>
      </c>
      <c r="C16" s="5" t="s">
        <v>24</v>
      </c>
      <c r="D16" s="6" t="s">
        <v>141</v>
      </c>
      <c r="E16" s="14">
        <v>30</v>
      </c>
      <c r="F16" s="14">
        <v>15</v>
      </c>
      <c r="G16" s="14">
        <v>15</v>
      </c>
      <c r="H16" s="14"/>
      <c r="I16" s="14"/>
      <c r="J16" s="14"/>
      <c r="K16" s="9"/>
      <c r="L16" s="10"/>
      <c r="M16" s="10"/>
      <c r="N16" s="10"/>
      <c r="O16" s="10"/>
      <c r="P16" s="10"/>
      <c r="Q16" s="10"/>
      <c r="R16" s="68"/>
      <c r="S16" s="68"/>
      <c r="T16" s="68"/>
      <c r="U16" s="68"/>
      <c r="V16" s="68"/>
      <c r="W16" s="68"/>
      <c r="X16" s="68"/>
      <c r="Y16" s="10">
        <v>15</v>
      </c>
      <c r="Z16" s="10">
        <v>15</v>
      </c>
      <c r="AA16" s="10"/>
      <c r="AB16" s="10"/>
      <c r="AC16" s="10">
        <v>4</v>
      </c>
      <c r="AD16" s="10" t="s">
        <v>175</v>
      </c>
      <c r="AE16" s="73"/>
      <c r="AF16" s="71"/>
      <c r="AG16" s="71"/>
      <c r="AH16" s="71"/>
      <c r="AI16" s="71"/>
      <c r="AJ16" s="71"/>
      <c r="AK16" s="6">
        <f t="shared" si="1"/>
        <v>4</v>
      </c>
      <c r="AL16" s="6">
        <v>4</v>
      </c>
    </row>
    <row r="17" spans="1:38" s="2" customFormat="1" ht="24.9" customHeight="1" x14ac:dyDescent="0.3">
      <c r="A17" s="6">
        <v>6</v>
      </c>
      <c r="B17" s="7" t="s">
        <v>25</v>
      </c>
      <c r="C17" s="5" t="s">
        <v>26</v>
      </c>
      <c r="D17" s="6" t="s">
        <v>6</v>
      </c>
      <c r="E17" s="14">
        <v>30</v>
      </c>
      <c r="F17" s="14">
        <v>15</v>
      </c>
      <c r="G17" s="14">
        <v>15</v>
      </c>
      <c r="H17" s="14"/>
      <c r="I17" s="14"/>
      <c r="J17" s="14"/>
      <c r="K17" s="9"/>
      <c r="L17" s="10"/>
      <c r="M17" s="10"/>
      <c r="N17" s="10"/>
      <c r="O17" s="10"/>
      <c r="P17" s="10"/>
      <c r="Q17" s="10"/>
      <c r="R17" s="68">
        <v>15</v>
      </c>
      <c r="S17" s="68">
        <v>15</v>
      </c>
      <c r="T17" s="68"/>
      <c r="U17" s="68"/>
      <c r="V17" s="68"/>
      <c r="W17" s="68">
        <v>4</v>
      </c>
      <c r="X17" s="68" t="s">
        <v>175</v>
      </c>
      <c r="Y17" s="10"/>
      <c r="Z17" s="10"/>
      <c r="AA17" s="10"/>
      <c r="AB17" s="10"/>
      <c r="AC17" s="10"/>
      <c r="AD17" s="10"/>
      <c r="AE17" s="68"/>
      <c r="AF17" s="67"/>
      <c r="AG17" s="67"/>
      <c r="AH17" s="67"/>
      <c r="AI17" s="67"/>
      <c r="AJ17" s="67"/>
      <c r="AK17" s="6">
        <f t="shared" si="1"/>
        <v>4</v>
      </c>
      <c r="AL17" s="6">
        <v>4</v>
      </c>
    </row>
    <row r="18" spans="1:38" s="2" customFormat="1" ht="24.9" customHeight="1" x14ac:dyDescent="0.3">
      <c r="A18" s="6">
        <v>7</v>
      </c>
      <c r="B18" s="7" t="s">
        <v>27</v>
      </c>
      <c r="C18" s="5" t="s">
        <v>28</v>
      </c>
      <c r="D18" s="6" t="s">
        <v>93</v>
      </c>
      <c r="E18" s="14">
        <v>30</v>
      </c>
      <c r="F18" s="14">
        <v>15</v>
      </c>
      <c r="G18" s="14"/>
      <c r="H18" s="14">
        <v>15</v>
      </c>
      <c r="I18" s="14"/>
      <c r="J18" s="14"/>
      <c r="K18" s="9"/>
      <c r="L18" s="10"/>
      <c r="M18" s="10"/>
      <c r="N18" s="10"/>
      <c r="O18" s="10"/>
      <c r="P18" s="10"/>
      <c r="Q18" s="10"/>
      <c r="R18" s="68"/>
      <c r="S18" s="68"/>
      <c r="T18" s="68"/>
      <c r="U18" s="68"/>
      <c r="V18" s="68"/>
      <c r="W18" s="68"/>
      <c r="X18" s="68"/>
      <c r="Y18" s="10">
        <v>15</v>
      </c>
      <c r="Z18" s="10"/>
      <c r="AA18" s="10">
        <v>15</v>
      </c>
      <c r="AB18" s="10"/>
      <c r="AC18" s="10">
        <v>4</v>
      </c>
      <c r="AD18" s="10" t="s">
        <v>175</v>
      </c>
      <c r="AE18" s="68"/>
      <c r="AF18" s="67"/>
      <c r="AG18" s="67"/>
      <c r="AH18" s="67"/>
      <c r="AI18" s="67"/>
      <c r="AJ18" s="67"/>
      <c r="AK18" s="6">
        <f t="shared" si="1"/>
        <v>4</v>
      </c>
      <c r="AL18" s="6">
        <v>4</v>
      </c>
    </row>
    <row r="19" spans="1:38" s="2" customFormat="1" ht="24.9" customHeight="1" x14ac:dyDescent="0.3">
      <c r="A19" s="6">
        <v>8</v>
      </c>
      <c r="B19" s="7" t="s">
        <v>29</v>
      </c>
      <c r="C19" s="5" t="s">
        <v>30</v>
      </c>
      <c r="D19" s="6" t="s">
        <v>7</v>
      </c>
      <c r="E19" s="14">
        <v>60</v>
      </c>
      <c r="F19" s="14">
        <v>30</v>
      </c>
      <c r="G19" s="14">
        <v>30</v>
      </c>
      <c r="H19" s="14"/>
      <c r="I19" s="14"/>
      <c r="J19" s="14"/>
      <c r="K19" s="9">
        <v>30</v>
      </c>
      <c r="L19" s="10">
        <v>30</v>
      </c>
      <c r="M19" s="10"/>
      <c r="N19" s="10"/>
      <c r="O19" s="10"/>
      <c r="P19" s="10">
        <v>5</v>
      </c>
      <c r="Q19" s="10" t="s">
        <v>175</v>
      </c>
      <c r="R19" s="68"/>
      <c r="S19" s="68"/>
      <c r="T19" s="68"/>
      <c r="U19" s="68"/>
      <c r="V19" s="68"/>
      <c r="W19" s="68"/>
      <c r="X19" s="68"/>
      <c r="Y19" s="10"/>
      <c r="Z19" s="10"/>
      <c r="AA19" s="10"/>
      <c r="AB19" s="10"/>
      <c r="AC19" s="10"/>
      <c r="AD19" s="10"/>
      <c r="AE19" s="68"/>
      <c r="AF19" s="67"/>
      <c r="AG19" s="70"/>
      <c r="AH19" s="70"/>
      <c r="AI19" s="70"/>
      <c r="AJ19" s="70"/>
      <c r="AK19" s="30">
        <f t="shared" si="1"/>
        <v>5</v>
      </c>
      <c r="AL19" s="6">
        <v>5</v>
      </c>
    </row>
    <row r="20" spans="1:38" s="2" customFormat="1" ht="24.9" customHeight="1" x14ac:dyDescent="0.3">
      <c r="A20" s="6">
        <v>9</v>
      </c>
      <c r="B20" s="7" t="s">
        <v>31</v>
      </c>
      <c r="C20" s="11" t="s">
        <v>94</v>
      </c>
      <c r="D20" s="6" t="s">
        <v>156</v>
      </c>
      <c r="E20" s="14">
        <v>30</v>
      </c>
      <c r="F20" s="14"/>
      <c r="G20" s="14"/>
      <c r="H20" s="14">
        <v>30</v>
      </c>
      <c r="I20" s="14"/>
      <c r="J20" s="14"/>
      <c r="K20" s="9"/>
      <c r="L20" s="10"/>
      <c r="M20" s="10"/>
      <c r="N20" s="10"/>
      <c r="O20" s="10"/>
      <c r="P20" s="10"/>
      <c r="Q20" s="10"/>
      <c r="R20" s="68"/>
      <c r="S20" s="68"/>
      <c r="T20" s="68">
        <v>30</v>
      </c>
      <c r="U20" s="68"/>
      <c r="V20" s="68"/>
      <c r="W20" s="68">
        <v>4</v>
      </c>
      <c r="X20" s="68" t="s">
        <v>156</v>
      </c>
      <c r="Y20" s="10"/>
      <c r="Z20" s="10"/>
      <c r="AA20" s="10"/>
      <c r="AB20" s="10"/>
      <c r="AC20" s="10"/>
      <c r="AD20" s="10"/>
      <c r="AE20" s="68"/>
      <c r="AF20" s="67"/>
      <c r="AG20" s="70"/>
      <c r="AH20" s="70"/>
      <c r="AI20" s="70"/>
      <c r="AJ20" s="70"/>
      <c r="AK20" s="30">
        <f t="shared" si="1"/>
        <v>4</v>
      </c>
      <c r="AL20" s="6"/>
    </row>
    <row r="21" spans="1:38" s="2" customFormat="1" ht="24.9" customHeight="1" x14ac:dyDescent="0.3">
      <c r="A21" s="6">
        <v>10</v>
      </c>
      <c r="B21" s="7" t="s">
        <v>32</v>
      </c>
      <c r="C21" s="5" t="s">
        <v>33</v>
      </c>
      <c r="D21" s="6" t="s">
        <v>156</v>
      </c>
      <c r="E21" s="14">
        <v>15</v>
      </c>
      <c r="F21" s="14">
        <v>15</v>
      </c>
      <c r="G21" s="14"/>
      <c r="H21" s="14"/>
      <c r="I21" s="14"/>
      <c r="J21" s="14"/>
      <c r="K21" s="9">
        <v>15</v>
      </c>
      <c r="L21" s="10"/>
      <c r="M21" s="10"/>
      <c r="N21" s="10"/>
      <c r="O21" s="10"/>
      <c r="P21" s="10">
        <v>3</v>
      </c>
      <c r="Q21" s="10" t="s">
        <v>156</v>
      </c>
      <c r="R21" s="68"/>
      <c r="S21" s="68"/>
      <c r="T21" s="68"/>
      <c r="U21" s="68"/>
      <c r="V21" s="68"/>
      <c r="W21" s="68"/>
      <c r="X21" s="68"/>
      <c r="Y21" s="10"/>
      <c r="Z21" s="10"/>
      <c r="AA21" s="10"/>
      <c r="AB21" s="10"/>
      <c r="AC21" s="10"/>
      <c r="AD21" s="10"/>
      <c r="AE21" s="68"/>
      <c r="AF21" s="67"/>
      <c r="AG21" s="70"/>
      <c r="AH21" s="70"/>
      <c r="AI21" s="70"/>
      <c r="AJ21" s="70"/>
      <c r="AK21" s="30">
        <f t="shared" si="1"/>
        <v>3</v>
      </c>
      <c r="AL21" s="6"/>
    </row>
    <row r="22" spans="1:38" s="2" customFormat="1" ht="19.95" customHeight="1" x14ac:dyDescent="0.3">
      <c r="A22" s="14"/>
      <c r="B22" s="14"/>
      <c r="C22" s="18" t="s">
        <v>139</v>
      </c>
      <c r="D22" s="14"/>
      <c r="E22" s="17">
        <f t="shared" ref="E22:AL22" si="2">SUM(E14:E21)</f>
        <v>255</v>
      </c>
      <c r="F22" s="17">
        <f t="shared" si="2"/>
        <v>135</v>
      </c>
      <c r="G22" s="17">
        <f t="shared" si="2"/>
        <v>75</v>
      </c>
      <c r="H22" s="17">
        <f t="shared" si="2"/>
        <v>45</v>
      </c>
      <c r="I22" s="17">
        <f t="shared" si="2"/>
        <v>0</v>
      </c>
      <c r="J22" s="17">
        <f t="shared" si="2"/>
        <v>0</v>
      </c>
      <c r="K22" s="17">
        <f t="shared" si="2"/>
        <v>75</v>
      </c>
      <c r="L22" s="17">
        <f t="shared" si="2"/>
        <v>30</v>
      </c>
      <c r="M22" s="17">
        <f t="shared" si="2"/>
        <v>0</v>
      </c>
      <c r="N22" s="17">
        <f t="shared" si="2"/>
        <v>0</v>
      </c>
      <c r="O22" s="17">
        <f t="shared" si="2"/>
        <v>0</v>
      </c>
      <c r="P22" s="17">
        <f t="shared" si="2"/>
        <v>12</v>
      </c>
      <c r="Q22" s="75"/>
      <c r="R22" s="17">
        <f t="shared" si="2"/>
        <v>30</v>
      </c>
      <c r="S22" s="17">
        <f t="shared" si="2"/>
        <v>30</v>
      </c>
      <c r="T22" s="17">
        <f t="shared" si="2"/>
        <v>30</v>
      </c>
      <c r="U22" s="17">
        <f t="shared" si="2"/>
        <v>0</v>
      </c>
      <c r="V22" s="17">
        <f t="shared" si="2"/>
        <v>0</v>
      </c>
      <c r="W22" s="17">
        <f t="shared" si="2"/>
        <v>12</v>
      </c>
      <c r="X22" s="75"/>
      <c r="Y22" s="17">
        <f t="shared" si="2"/>
        <v>30</v>
      </c>
      <c r="Z22" s="17">
        <f t="shared" si="2"/>
        <v>15</v>
      </c>
      <c r="AA22" s="17">
        <f t="shared" si="2"/>
        <v>15</v>
      </c>
      <c r="AB22" s="17">
        <f t="shared" si="2"/>
        <v>0</v>
      </c>
      <c r="AC22" s="17">
        <f t="shared" si="2"/>
        <v>8</v>
      </c>
      <c r="AD22" s="17"/>
      <c r="AE22" s="66">
        <f t="shared" si="2"/>
        <v>0</v>
      </c>
      <c r="AF22" s="66">
        <f t="shared" si="2"/>
        <v>0</v>
      </c>
      <c r="AG22" s="66">
        <f t="shared" si="2"/>
        <v>0</v>
      </c>
      <c r="AH22" s="66">
        <f t="shared" si="2"/>
        <v>0</v>
      </c>
      <c r="AI22" s="66">
        <f t="shared" si="2"/>
        <v>0</v>
      </c>
      <c r="AJ22" s="75"/>
      <c r="AK22" s="17">
        <f t="shared" si="2"/>
        <v>32</v>
      </c>
      <c r="AL22" s="17">
        <f t="shared" si="2"/>
        <v>25</v>
      </c>
    </row>
    <row r="23" spans="1:38" s="2" customFormat="1" ht="19.95" customHeight="1" x14ac:dyDescent="0.3">
      <c r="A23" s="14"/>
      <c r="B23" s="167" t="s">
        <v>149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9"/>
    </row>
    <row r="24" spans="1:38" s="2" customFormat="1" ht="24.9" customHeight="1" x14ac:dyDescent="0.3">
      <c r="A24" s="6">
        <v>11</v>
      </c>
      <c r="B24" s="7" t="s">
        <v>34</v>
      </c>
      <c r="C24" s="5" t="s">
        <v>35</v>
      </c>
      <c r="D24" s="6" t="s">
        <v>7</v>
      </c>
      <c r="E24" s="14">
        <v>30</v>
      </c>
      <c r="F24" s="14">
        <v>30</v>
      </c>
      <c r="G24" s="14"/>
      <c r="H24" s="14"/>
      <c r="I24" s="14"/>
      <c r="J24" s="14"/>
      <c r="K24" s="12">
        <v>30</v>
      </c>
      <c r="L24" s="6"/>
      <c r="M24" s="6"/>
      <c r="N24" s="6"/>
      <c r="O24" s="6"/>
      <c r="P24" s="6">
        <v>3</v>
      </c>
      <c r="Q24" s="6" t="s">
        <v>175</v>
      </c>
      <c r="R24" s="67"/>
      <c r="S24" s="67"/>
      <c r="T24" s="67"/>
      <c r="U24" s="67"/>
      <c r="V24" s="67"/>
      <c r="W24" s="67"/>
      <c r="X24" s="67"/>
      <c r="Y24" s="6"/>
      <c r="Z24" s="6"/>
      <c r="AA24" s="6"/>
      <c r="AB24" s="6"/>
      <c r="AC24" s="6"/>
      <c r="AD24" s="6"/>
      <c r="AE24" s="67"/>
      <c r="AF24" s="67"/>
      <c r="AG24" s="70"/>
      <c r="AH24" s="70"/>
      <c r="AI24" s="70"/>
      <c r="AJ24" s="70"/>
      <c r="AK24" s="30">
        <f t="shared" ref="AK24:AK31" si="3">SUM(P24,W24,AC24,AI24)</f>
        <v>3</v>
      </c>
      <c r="AL24" s="6"/>
    </row>
    <row r="25" spans="1:38" s="2" customFormat="1" ht="24.9" customHeight="1" x14ac:dyDescent="0.3">
      <c r="A25" s="6">
        <v>12</v>
      </c>
      <c r="B25" s="7" t="s">
        <v>36</v>
      </c>
      <c r="C25" s="5" t="s">
        <v>37</v>
      </c>
      <c r="D25" s="6" t="s">
        <v>156</v>
      </c>
      <c r="E25" s="14">
        <v>15</v>
      </c>
      <c r="F25" s="14"/>
      <c r="G25" s="14">
        <v>15</v>
      </c>
      <c r="H25" s="14"/>
      <c r="I25" s="14"/>
      <c r="J25" s="14"/>
      <c r="K25" s="12"/>
      <c r="L25" s="6">
        <v>15</v>
      </c>
      <c r="M25" s="6"/>
      <c r="N25" s="6"/>
      <c r="O25" s="6"/>
      <c r="P25" s="6">
        <v>2</v>
      </c>
      <c r="Q25" s="6" t="s">
        <v>156</v>
      </c>
      <c r="R25" s="67"/>
      <c r="S25" s="67"/>
      <c r="T25" s="67"/>
      <c r="U25" s="67"/>
      <c r="V25" s="67"/>
      <c r="W25" s="67"/>
      <c r="X25" s="67"/>
      <c r="Y25" s="6"/>
      <c r="Z25" s="6"/>
      <c r="AA25" s="6"/>
      <c r="AB25" s="6"/>
      <c r="AC25" s="6"/>
      <c r="AD25" s="6"/>
      <c r="AE25" s="67"/>
      <c r="AF25" s="67"/>
      <c r="AG25" s="70"/>
      <c r="AH25" s="70"/>
      <c r="AI25" s="70"/>
      <c r="AJ25" s="70"/>
      <c r="AK25" s="30">
        <f t="shared" si="3"/>
        <v>2</v>
      </c>
      <c r="AL25" s="6">
        <v>2</v>
      </c>
    </row>
    <row r="26" spans="1:38" s="2" customFormat="1" ht="24.9" customHeight="1" x14ac:dyDescent="0.3">
      <c r="A26" s="6">
        <v>13</v>
      </c>
      <c r="B26" s="7" t="s">
        <v>38</v>
      </c>
      <c r="C26" s="5" t="s">
        <v>39</v>
      </c>
      <c r="D26" s="6" t="s">
        <v>6</v>
      </c>
      <c r="E26" s="14">
        <v>15</v>
      </c>
      <c r="F26" s="14">
        <v>15</v>
      </c>
      <c r="G26" s="14"/>
      <c r="H26" s="14"/>
      <c r="I26" s="14"/>
      <c r="J26" s="14"/>
      <c r="K26" s="12"/>
      <c r="L26" s="6"/>
      <c r="M26" s="6"/>
      <c r="N26" s="6"/>
      <c r="O26" s="6"/>
      <c r="P26" s="6"/>
      <c r="Q26" s="6"/>
      <c r="R26" s="67">
        <v>15</v>
      </c>
      <c r="S26" s="67"/>
      <c r="T26" s="67"/>
      <c r="U26" s="67"/>
      <c r="V26" s="67"/>
      <c r="W26" s="67">
        <v>2</v>
      </c>
      <c r="X26" s="67" t="s">
        <v>175</v>
      </c>
      <c r="Y26" s="6"/>
      <c r="Z26" s="6"/>
      <c r="AA26" s="6"/>
      <c r="AB26" s="6"/>
      <c r="AC26" s="6"/>
      <c r="AD26" s="6"/>
      <c r="AE26" s="67"/>
      <c r="AF26" s="67"/>
      <c r="AG26" s="70"/>
      <c r="AH26" s="70"/>
      <c r="AI26" s="70"/>
      <c r="AJ26" s="70"/>
      <c r="AK26" s="30">
        <f t="shared" si="3"/>
        <v>2</v>
      </c>
      <c r="AL26" s="6">
        <v>2</v>
      </c>
    </row>
    <row r="27" spans="1:38" s="2" customFormat="1" ht="24.9" customHeight="1" x14ac:dyDescent="0.3">
      <c r="A27" s="6">
        <v>14</v>
      </c>
      <c r="B27" s="7" t="s">
        <v>40</v>
      </c>
      <c r="C27" s="5" t="s">
        <v>41</v>
      </c>
      <c r="D27" s="6" t="s">
        <v>7</v>
      </c>
      <c r="E27" s="14">
        <v>30</v>
      </c>
      <c r="F27" s="14">
        <v>15</v>
      </c>
      <c r="G27" s="14">
        <v>15</v>
      </c>
      <c r="H27" s="14"/>
      <c r="I27" s="14"/>
      <c r="J27" s="14"/>
      <c r="K27" s="12">
        <v>15</v>
      </c>
      <c r="L27" s="6">
        <v>15</v>
      </c>
      <c r="M27" s="6"/>
      <c r="N27" s="6"/>
      <c r="O27" s="6"/>
      <c r="P27" s="6">
        <v>3</v>
      </c>
      <c r="Q27" s="6" t="s">
        <v>175</v>
      </c>
      <c r="R27" s="67"/>
      <c r="S27" s="67"/>
      <c r="T27" s="67"/>
      <c r="U27" s="67"/>
      <c r="V27" s="67"/>
      <c r="W27" s="67"/>
      <c r="X27" s="67"/>
      <c r="Y27" s="6"/>
      <c r="Z27" s="6"/>
      <c r="AA27" s="6"/>
      <c r="AB27" s="6"/>
      <c r="AC27" s="6"/>
      <c r="AD27" s="6"/>
      <c r="AE27" s="67"/>
      <c r="AF27" s="67"/>
      <c r="AG27" s="70"/>
      <c r="AH27" s="70"/>
      <c r="AI27" s="70"/>
      <c r="AJ27" s="70"/>
      <c r="AK27" s="30">
        <f t="shared" si="3"/>
        <v>3</v>
      </c>
      <c r="AL27" s="6">
        <v>3</v>
      </c>
    </row>
    <row r="28" spans="1:38" s="2" customFormat="1" ht="24.9" customHeight="1" x14ac:dyDescent="0.3">
      <c r="A28" s="6">
        <v>15</v>
      </c>
      <c r="B28" s="7" t="s">
        <v>69</v>
      </c>
      <c r="C28" s="5" t="s">
        <v>42</v>
      </c>
      <c r="D28" s="6" t="s">
        <v>93</v>
      </c>
      <c r="E28" s="14">
        <v>30</v>
      </c>
      <c r="F28" s="14">
        <v>15</v>
      </c>
      <c r="G28" s="14">
        <v>15</v>
      </c>
      <c r="H28" s="14"/>
      <c r="I28" s="14"/>
      <c r="J28" s="14"/>
      <c r="K28" s="12"/>
      <c r="L28" s="6"/>
      <c r="M28" s="6"/>
      <c r="N28" s="6"/>
      <c r="O28" s="6"/>
      <c r="P28" s="6"/>
      <c r="Q28" s="6"/>
      <c r="R28" s="67"/>
      <c r="S28" s="67"/>
      <c r="T28" s="67"/>
      <c r="U28" s="67"/>
      <c r="V28" s="67"/>
      <c r="W28" s="67"/>
      <c r="X28" s="67"/>
      <c r="Y28" s="6">
        <v>15</v>
      </c>
      <c r="Z28" s="6">
        <v>15</v>
      </c>
      <c r="AA28" s="6"/>
      <c r="AB28" s="6"/>
      <c r="AC28" s="6">
        <v>3</v>
      </c>
      <c r="AD28" s="6" t="s">
        <v>175</v>
      </c>
      <c r="AE28" s="67"/>
      <c r="AF28" s="67"/>
      <c r="AG28" s="70"/>
      <c r="AH28" s="70"/>
      <c r="AI28" s="70"/>
      <c r="AJ28" s="70"/>
      <c r="AK28" s="30">
        <f t="shared" si="3"/>
        <v>3</v>
      </c>
      <c r="AL28" s="6">
        <v>3</v>
      </c>
    </row>
    <row r="29" spans="1:38" s="2" customFormat="1" ht="24.9" customHeight="1" x14ac:dyDescent="0.3">
      <c r="A29" s="6">
        <v>16</v>
      </c>
      <c r="B29" s="7" t="s">
        <v>43</v>
      </c>
      <c r="C29" s="5" t="s">
        <v>44</v>
      </c>
      <c r="D29" s="6" t="s">
        <v>156</v>
      </c>
      <c r="E29" s="14">
        <v>15</v>
      </c>
      <c r="F29" s="19">
        <v>15</v>
      </c>
      <c r="G29" s="19"/>
      <c r="H29" s="19"/>
      <c r="I29" s="19"/>
      <c r="J29" s="19"/>
      <c r="K29" s="12">
        <v>15</v>
      </c>
      <c r="L29" s="6"/>
      <c r="M29" s="6"/>
      <c r="N29" s="6"/>
      <c r="O29" s="6"/>
      <c r="P29" s="6">
        <v>3</v>
      </c>
      <c r="Q29" s="6" t="s">
        <v>156</v>
      </c>
      <c r="R29" s="67"/>
      <c r="S29" s="67"/>
      <c r="T29" s="67"/>
      <c r="U29" s="67"/>
      <c r="V29" s="67"/>
      <c r="W29" s="67"/>
      <c r="X29" s="67"/>
      <c r="Y29" s="6"/>
      <c r="Z29" s="6"/>
      <c r="AA29" s="6"/>
      <c r="AB29" s="6"/>
      <c r="AC29" s="6"/>
      <c r="AD29" s="6"/>
      <c r="AE29" s="67"/>
      <c r="AF29" s="67"/>
      <c r="AG29" s="70"/>
      <c r="AH29" s="70"/>
      <c r="AI29" s="70"/>
      <c r="AJ29" s="70"/>
      <c r="AK29" s="30">
        <f t="shared" si="3"/>
        <v>3</v>
      </c>
      <c r="AL29" s="6">
        <v>3</v>
      </c>
    </row>
    <row r="30" spans="1:38" ht="24.9" customHeight="1" x14ac:dyDescent="0.3">
      <c r="A30" s="6">
        <v>17</v>
      </c>
      <c r="B30" s="7" t="s">
        <v>45</v>
      </c>
      <c r="C30" s="5" t="s">
        <v>46</v>
      </c>
      <c r="D30" s="6" t="s">
        <v>156</v>
      </c>
      <c r="E30" s="14">
        <v>15</v>
      </c>
      <c r="F30" s="19"/>
      <c r="G30" s="19"/>
      <c r="H30" s="19">
        <v>15</v>
      </c>
      <c r="I30" s="19"/>
      <c r="J30" s="19"/>
      <c r="K30" s="12"/>
      <c r="L30" s="6"/>
      <c r="M30" s="6"/>
      <c r="N30" s="6"/>
      <c r="O30" s="6"/>
      <c r="P30" s="6"/>
      <c r="Q30" s="6"/>
      <c r="R30" s="67"/>
      <c r="S30" s="67"/>
      <c r="T30" s="67">
        <v>15</v>
      </c>
      <c r="U30" s="67"/>
      <c r="V30" s="67"/>
      <c r="W30" s="67">
        <v>2</v>
      </c>
      <c r="X30" s="67" t="s">
        <v>156</v>
      </c>
      <c r="Y30" s="6"/>
      <c r="Z30" s="6"/>
      <c r="AA30" s="6"/>
      <c r="AB30" s="6"/>
      <c r="AC30" s="6"/>
      <c r="AD30" s="6"/>
      <c r="AE30" s="67"/>
      <c r="AF30" s="67"/>
      <c r="AG30" s="70"/>
      <c r="AH30" s="70"/>
      <c r="AI30" s="70"/>
      <c r="AJ30" s="70"/>
      <c r="AK30" s="30">
        <f t="shared" si="3"/>
        <v>2</v>
      </c>
      <c r="AL30" s="6">
        <v>2</v>
      </c>
    </row>
    <row r="31" spans="1:38" ht="24.9" customHeight="1" x14ac:dyDescent="0.3">
      <c r="A31" s="6">
        <v>18</v>
      </c>
      <c r="B31" s="6" t="s">
        <v>70</v>
      </c>
      <c r="C31" s="5" t="s">
        <v>47</v>
      </c>
      <c r="D31" s="6" t="s">
        <v>155</v>
      </c>
      <c r="E31" s="14">
        <v>135</v>
      </c>
      <c r="F31" s="19"/>
      <c r="G31" s="19"/>
      <c r="H31" s="19"/>
      <c r="I31" s="19">
        <v>135</v>
      </c>
      <c r="J31" s="19"/>
      <c r="K31" s="12"/>
      <c r="L31" s="6"/>
      <c r="M31" s="6"/>
      <c r="N31" s="6">
        <v>30</v>
      </c>
      <c r="O31" s="6"/>
      <c r="P31" s="6">
        <v>5</v>
      </c>
      <c r="Q31" s="6" t="s">
        <v>155</v>
      </c>
      <c r="R31" s="67"/>
      <c r="S31" s="67"/>
      <c r="T31" s="67"/>
      <c r="U31" s="67">
        <v>30</v>
      </c>
      <c r="V31" s="67"/>
      <c r="W31" s="67">
        <v>5</v>
      </c>
      <c r="X31" s="67" t="s">
        <v>155</v>
      </c>
      <c r="Y31" s="6"/>
      <c r="Z31" s="6"/>
      <c r="AA31" s="6"/>
      <c r="AB31" s="6">
        <v>30</v>
      </c>
      <c r="AC31" s="6">
        <v>10</v>
      </c>
      <c r="AD31" s="6" t="s">
        <v>155</v>
      </c>
      <c r="AE31" s="67"/>
      <c r="AF31" s="67"/>
      <c r="AG31" s="70"/>
      <c r="AH31" s="70">
        <v>45</v>
      </c>
      <c r="AI31" s="70">
        <v>10</v>
      </c>
      <c r="AJ31" s="70" t="s">
        <v>155</v>
      </c>
      <c r="AK31" s="30">
        <f t="shared" si="3"/>
        <v>30</v>
      </c>
      <c r="AL31" s="6">
        <v>10</v>
      </c>
    </row>
    <row r="32" spans="1:38" ht="19.95" customHeight="1" x14ac:dyDescent="0.3">
      <c r="A32" s="14"/>
      <c r="B32" s="13"/>
      <c r="C32" s="16" t="s">
        <v>133</v>
      </c>
      <c r="D32" s="14"/>
      <c r="E32" s="17">
        <f t="shared" ref="E32:AL32" si="4">SUM(E24:E31)</f>
        <v>285</v>
      </c>
      <c r="F32" s="20">
        <f t="shared" si="4"/>
        <v>90</v>
      </c>
      <c r="G32" s="20">
        <f t="shared" si="4"/>
        <v>45</v>
      </c>
      <c r="H32" s="17">
        <f t="shared" si="4"/>
        <v>15</v>
      </c>
      <c r="I32" s="20">
        <f t="shared" si="4"/>
        <v>135</v>
      </c>
      <c r="J32" s="20">
        <f t="shared" si="4"/>
        <v>0</v>
      </c>
      <c r="K32" s="17">
        <f t="shared" si="4"/>
        <v>60</v>
      </c>
      <c r="L32" s="20">
        <f t="shared" si="4"/>
        <v>30</v>
      </c>
      <c r="M32" s="20">
        <f t="shared" si="4"/>
        <v>0</v>
      </c>
      <c r="N32" s="20">
        <f t="shared" si="4"/>
        <v>30</v>
      </c>
      <c r="O32" s="20">
        <f t="shared" si="4"/>
        <v>0</v>
      </c>
      <c r="P32" s="20">
        <f t="shared" si="4"/>
        <v>16</v>
      </c>
      <c r="Q32" s="75"/>
      <c r="R32" s="20">
        <f t="shared" si="4"/>
        <v>15</v>
      </c>
      <c r="S32" s="20">
        <f t="shared" si="4"/>
        <v>0</v>
      </c>
      <c r="T32" s="20">
        <f t="shared" si="4"/>
        <v>15</v>
      </c>
      <c r="U32" s="20">
        <f t="shared" si="4"/>
        <v>30</v>
      </c>
      <c r="V32" s="20">
        <f t="shared" si="4"/>
        <v>0</v>
      </c>
      <c r="W32" s="20">
        <f t="shared" si="4"/>
        <v>9</v>
      </c>
      <c r="X32" s="75"/>
      <c r="Y32" s="20">
        <f t="shared" si="4"/>
        <v>15</v>
      </c>
      <c r="Z32" s="20">
        <f t="shared" si="4"/>
        <v>15</v>
      </c>
      <c r="AA32" s="20">
        <f t="shared" si="4"/>
        <v>0</v>
      </c>
      <c r="AB32" s="20">
        <f t="shared" si="4"/>
        <v>30</v>
      </c>
      <c r="AC32" s="20">
        <f t="shared" si="4"/>
        <v>13</v>
      </c>
      <c r="AD32" s="20">
        <f t="shared" si="4"/>
        <v>0</v>
      </c>
      <c r="AE32" s="20">
        <f t="shared" si="4"/>
        <v>0</v>
      </c>
      <c r="AF32" s="20">
        <f t="shared" si="4"/>
        <v>0</v>
      </c>
      <c r="AG32" s="20">
        <f t="shared" si="4"/>
        <v>0</v>
      </c>
      <c r="AH32" s="20">
        <f t="shared" si="4"/>
        <v>45</v>
      </c>
      <c r="AI32" s="20">
        <f t="shared" si="4"/>
        <v>10</v>
      </c>
      <c r="AJ32" s="75"/>
      <c r="AK32" s="20">
        <f t="shared" si="4"/>
        <v>48</v>
      </c>
      <c r="AL32" s="20">
        <f t="shared" si="4"/>
        <v>25</v>
      </c>
    </row>
    <row r="33" spans="1:179" ht="19.95" customHeight="1" x14ac:dyDescent="0.3">
      <c r="A33" s="14"/>
      <c r="B33" s="191" t="s">
        <v>134</v>
      </c>
      <c r="C33" s="191"/>
      <c r="D33" s="14"/>
      <c r="E33" s="17">
        <f t="shared" ref="E33:AL33" si="5">E32+E22+E12</f>
        <v>630</v>
      </c>
      <c r="F33" s="20">
        <f t="shared" si="5"/>
        <v>255</v>
      </c>
      <c r="G33" s="17">
        <f t="shared" si="5"/>
        <v>120</v>
      </c>
      <c r="H33" s="20">
        <f t="shared" si="5"/>
        <v>60</v>
      </c>
      <c r="I33" s="17">
        <f t="shared" si="5"/>
        <v>135</v>
      </c>
      <c r="J33" s="20">
        <f t="shared" si="5"/>
        <v>60</v>
      </c>
      <c r="K33" s="17">
        <f t="shared" si="5"/>
        <v>135</v>
      </c>
      <c r="L33" s="17">
        <f t="shared" si="5"/>
        <v>60</v>
      </c>
      <c r="M33" s="17">
        <f t="shared" si="5"/>
        <v>0</v>
      </c>
      <c r="N33" s="17">
        <f t="shared" si="5"/>
        <v>30</v>
      </c>
      <c r="O33" s="17">
        <f t="shared" si="5"/>
        <v>30</v>
      </c>
      <c r="P33" s="17">
        <f t="shared" si="5"/>
        <v>30</v>
      </c>
      <c r="Q33" s="17">
        <f t="shared" si="5"/>
        <v>0</v>
      </c>
      <c r="R33" s="17">
        <f t="shared" si="5"/>
        <v>45</v>
      </c>
      <c r="S33" s="17">
        <f t="shared" si="5"/>
        <v>30</v>
      </c>
      <c r="T33" s="17">
        <f t="shared" si="5"/>
        <v>45</v>
      </c>
      <c r="U33" s="17">
        <f t="shared" si="5"/>
        <v>30</v>
      </c>
      <c r="V33" s="17">
        <f t="shared" si="5"/>
        <v>30</v>
      </c>
      <c r="W33" s="17">
        <f t="shared" si="5"/>
        <v>23</v>
      </c>
      <c r="X33" s="75"/>
      <c r="Y33" s="17">
        <f t="shared" si="5"/>
        <v>75</v>
      </c>
      <c r="Z33" s="17">
        <f t="shared" si="5"/>
        <v>30</v>
      </c>
      <c r="AA33" s="17">
        <f t="shared" si="5"/>
        <v>15</v>
      </c>
      <c r="AB33" s="17">
        <f t="shared" si="5"/>
        <v>30</v>
      </c>
      <c r="AC33" s="17">
        <f t="shared" si="5"/>
        <v>23</v>
      </c>
      <c r="AD33" s="17">
        <f t="shared" si="5"/>
        <v>0</v>
      </c>
      <c r="AE33" s="17">
        <f t="shared" si="5"/>
        <v>0</v>
      </c>
      <c r="AF33" s="17">
        <f t="shared" si="5"/>
        <v>0</v>
      </c>
      <c r="AG33" s="17">
        <f t="shared" si="5"/>
        <v>0</v>
      </c>
      <c r="AH33" s="17">
        <f t="shared" si="5"/>
        <v>45</v>
      </c>
      <c r="AI33" s="17">
        <f t="shared" si="5"/>
        <v>10</v>
      </c>
      <c r="AJ33" s="75"/>
      <c r="AK33" s="17">
        <f t="shared" si="5"/>
        <v>86</v>
      </c>
      <c r="AL33" s="17">
        <f t="shared" si="5"/>
        <v>50</v>
      </c>
    </row>
    <row r="34" spans="1:179" customFormat="1" ht="9" customHeight="1" x14ac:dyDescent="0.3"/>
    <row r="35" spans="1:179" s="49" customFormat="1" ht="34.200000000000003" customHeight="1" x14ac:dyDescent="0.3">
      <c r="A35" s="178" t="s">
        <v>178</v>
      </c>
      <c r="B35" s="178"/>
      <c r="C35" s="178"/>
      <c r="D35" s="178"/>
      <c r="E35" s="178"/>
      <c r="F35" s="178"/>
      <c r="G35" s="178"/>
      <c r="H35" s="178"/>
      <c r="I35" s="178"/>
      <c r="J35" s="178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</row>
    <row r="36" spans="1:179" s="49" customFormat="1" x14ac:dyDescent="0.3">
      <c r="A36" s="62"/>
      <c r="B36" s="62"/>
      <c r="C36" s="62"/>
      <c r="D36" s="60"/>
      <c r="E36" s="60"/>
      <c r="F36" s="60"/>
      <c r="G36" s="60"/>
      <c r="H36" s="60"/>
      <c r="I36" s="60"/>
      <c r="J36" s="6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</row>
    <row r="37" spans="1:179" s="49" customFormat="1" x14ac:dyDescent="0.3">
      <c r="A37" s="76" t="s">
        <v>181</v>
      </c>
      <c r="B37" s="76"/>
      <c r="C37" s="76"/>
      <c r="D37" s="76"/>
      <c r="E37" s="54"/>
      <c r="F37" s="54"/>
      <c r="G37" s="54"/>
      <c r="H37" s="54"/>
      <c r="I37" s="54"/>
      <c r="J37" s="54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</row>
    <row r="38" spans="1:179" s="49" customFormat="1" ht="13.8" x14ac:dyDescent="0.3">
      <c r="A38" s="64"/>
      <c r="B38" s="64"/>
      <c r="C38" s="6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</row>
    <row r="39" spans="1:179" s="49" customFormat="1" ht="13.8" x14ac:dyDescent="0.3">
      <c r="A39" s="64"/>
      <c r="B39" s="64"/>
      <c r="C39" s="6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</row>
    <row r="40" spans="1:179" s="49" customFormat="1" ht="13.8" x14ac:dyDescent="0.3">
      <c r="A40" s="64"/>
      <c r="B40" s="64" t="s">
        <v>169</v>
      </c>
      <c r="C40" s="6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 t="s">
        <v>170</v>
      </c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</row>
    <row r="41" spans="1:179" s="49" customFormat="1" ht="13.8" x14ac:dyDescent="0.3">
      <c r="A41" s="64"/>
      <c r="B41" s="64" t="s">
        <v>171</v>
      </c>
      <c r="C41" s="6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 t="s">
        <v>172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</row>
    <row r="42" spans="1:179" s="49" customFormat="1" ht="13.8" x14ac:dyDescent="0.3">
      <c r="A42" s="64"/>
      <c r="B42" s="64"/>
      <c r="C42" s="6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 t="s">
        <v>173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</row>
    <row r="43" spans="1:179" s="49" customFormat="1" ht="13.8" x14ac:dyDescent="0.3">
      <c r="A43" s="64"/>
      <c r="B43" s="64"/>
      <c r="C43" s="6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</row>
    <row r="44" spans="1:179" customFormat="1" ht="14.4" x14ac:dyDescent="0.3"/>
    <row r="45" spans="1:179" ht="19.95" customHeight="1" thickBot="1" x14ac:dyDescent="0.35">
      <c r="A45" s="40"/>
      <c r="B45" s="41"/>
      <c r="C45" s="41"/>
      <c r="D45" s="40"/>
      <c r="E45" s="87"/>
      <c r="F45" s="88"/>
      <c r="G45" s="87"/>
      <c r="H45" s="88"/>
      <c r="I45" s="87"/>
      <c r="J45" s="88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1:179" s="56" customFormat="1" ht="20.100000000000001" customHeight="1" thickTop="1" x14ac:dyDescent="0.3">
      <c r="A46" s="89" t="s">
        <v>161</v>
      </c>
      <c r="B46" s="9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2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4"/>
      <c r="FH46" s="55"/>
    </row>
    <row r="47" spans="1:179" s="56" customFormat="1" ht="20.100000000000001" customHeight="1" x14ac:dyDescent="0.3">
      <c r="A47" s="93" t="s">
        <v>162</v>
      </c>
      <c r="B47" s="58"/>
      <c r="C47" s="58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9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9"/>
      <c r="AY47" s="54"/>
      <c r="AZ47" s="54"/>
      <c r="BA47" s="54"/>
      <c r="BB47" s="54"/>
      <c r="BC47" s="59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5"/>
    </row>
    <row r="48" spans="1:179" s="56" customFormat="1" ht="20.100000000000001" customHeight="1" x14ac:dyDescent="0.3">
      <c r="A48" s="93" t="s">
        <v>180</v>
      </c>
      <c r="B48" s="58"/>
      <c r="C48" s="58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9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5"/>
    </row>
    <row r="49" spans="1:164" s="56" customFormat="1" ht="20.100000000000001" customHeight="1" x14ac:dyDescent="0.3">
      <c r="A49" s="93" t="s">
        <v>176</v>
      </c>
      <c r="B49" s="62"/>
      <c r="C49" s="62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95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54"/>
      <c r="FH49" s="55"/>
    </row>
    <row r="50" spans="1:164" s="2" customFormat="1" ht="28.35" customHeight="1" x14ac:dyDescent="0.3">
      <c r="A50" s="197" t="s">
        <v>142</v>
      </c>
      <c r="B50" s="200" t="s">
        <v>8</v>
      </c>
      <c r="C50" s="203" t="s">
        <v>0</v>
      </c>
      <c r="D50" s="200" t="s">
        <v>1</v>
      </c>
      <c r="E50" s="211" t="s">
        <v>2</v>
      </c>
      <c r="F50" s="212"/>
      <c r="G50" s="212"/>
      <c r="H50" s="212"/>
      <c r="I50" s="212"/>
      <c r="J50" s="212"/>
      <c r="K50" s="158" t="s">
        <v>10</v>
      </c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60"/>
      <c r="Y50" s="216" t="s">
        <v>13</v>
      </c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189" t="s">
        <v>168</v>
      </c>
      <c r="AL50" s="196" t="s">
        <v>167</v>
      </c>
    </row>
    <row r="51" spans="1:164" s="2" customFormat="1" ht="28.35" customHeight="1" x14ac:dyDescent="0.3">
      <c r="A51" s="198"/>
      <c r="B51" s="201"/>
      <c r="C51" s="204"/>
      <c r="D51" s="201"/>
      <c r="E51" s="213"/>
      <c r="F51" s="214"/>
      <c r="G51" s="214"/>
      <c r="H51" s="214"/>
      <c r="I51" s="214"/>
      <c r="J51" s="214"/>
      <c r="K51" s="158" t="s">
        <v>11</v>
      </c>
      <c r="L51" s="159"/>
      <c r="M51" s="159"/>
      <c r="N51" s="159"/>
      <c r="O51" s="159"/>
      <c r="P51" s="159"/>
      <c r="Q51" s="160"/>
      <c r="R51" s="145" t="s">
        <v>12</v>
      </c>
      <c r="S51" s="146"/>
      <c r="T51" s="146"/>
      <c r="U51" s="146"/>
      <c r="V51" s="146"/>
      <c r="W51" s="146"/>
      <c r="X51" s="147"/>
      <c r="Y51" s="158" t="s">
        <v>14</v>
      </c>
      <c r="Z51" s="159"/>
      <c r="AA51" s="159"/>
      <c r="AB51" s="159"/>
      <c r="AC51" s="159"/>
      <c r="AD51" s="160"/>
      <c r="AE51" s="131" t="s">
        <v>15</v>
      </c>
      <c r="AF51" s="131"/>
      <c r="AG51" s="131"/>
      <c r="AH51" s="131"/>
      <c r="AI51" s="131"/>
      <c r="AJ51" s="145"/>
      <c r="AK51" s="156"/>
      <c r="AL51" s="112"/>
    </row>
    <row r="52" spans="1:164" s="2" customFormat="1" ht="28.35" customHeight="1" x14ac:dyDescent="0.3">
      <c r="A52" s="198"/>
      <c r="B52" s="201"/>
      <c r="C52" s="204"/>
      <c r="D52" s="201"/>
      <c r="E52" s="132" t="s">
        <v>3</v>
      </c>
      <c r="F52" s="132" t="s">
        <v>4</v>
      </c>
      <c r="G52" s="123" t="s">
        <v>163</v>
      </c>
      <c r="H52" s="123" t="s">
        <v>164</v>
      </c>
      <c r="I52" s="123" t="s">
        <v>165</v>
      </c>
      <c r="J52" s="122" t="s">
        <v>166</v>
      </c>
      <c r="K52" s="132" t="s">
        <v>4</v>
      </c>
      <c r="L52" s="123" t="s">
        <v>163</v>
      </c>
      <c r="M52" s="123" t="s">
        <v>164</v>
      </c>
      <c r="N52" s="123" t="s">
        <v>165</v>
      </c>
      <c r="O52" s="122" t="s">
        <v>166</v>
      </c>
      <c r="P52" s="132" t="s">
        <v>9</v>
      </c>
      <c r="Q52" s="132" t="s">
        <v>1</v>
      </c>
      <c r="R52" s="132" t="s">
        <v>4</v>
      </c>
      <c r="S52" s="123" t="s">
        <v>163</v>
      </c>
      <c r="T52" s="123" t="s">
        <v>164</v>
      </c>
      <c r="U52" s="123" t="s">
        <v>165</v>
      </c>
      <c r="V52" s="122" t="s">
        <v>166</v>
      </c>
      <c r="W52" s="132" t="s">
        <v>9</v>
      </c>
      <c r="X52" s="132" t="s">
        <v>1</v>
      </c>
      <c r="Y52" s="132" t="s">
        <v>4</v>
      </c>
      <c r="Z52" s="123" t="s">
        <v>163</v>
      </c>
      <c r="AA52" s="123" t="s">
        <v>164</v>
      </c>
      <c r="AB52" s="123" t="s">
        <v>165</v>
      </c>
      <c r="AC52" s="132" t="s">
        <v>9</v>
      </c>
      <c r="AD52" s="132" t="s">
        <v>1</v>
      </c>
      <c r="AE52" s="132" t="s">
        <v>4</v>
      </c>
      <c r="AF52" s="123" t="s">
        <v>163</v>
      </c>
      <c r="AG52" s="123" t="s">
        <v>164</v>
      </c>
      <c r="AH52" s="123" t="s">
        <v>165</v>
      </c>
      <c r="AI52" s="132" t="s">
        <v>9</v>
      </c>
      <c r="AJ52" s="222" t="s">
        <v>1</v>
      </c>
      <c r="AK52" s="156"/>
      <c r="AL52" s="112"/>
    </row>
    <row r="53" spans="1:164" s="2" customFormat="1" ht="98.1" customHeight="1" x14ac:dyDescent="0.3">
      <c r="A53" s="199"/>
      <c r="B53" s="202"/>
      <c r="C53" s="205"/>
      <c r="D53" s="202"/>
      <c r="E53" s="132"/>
      <c r="F53" s="132"/>
      <c r="G53" s="123"/>
      <c r="H53" s="123"/>
      <c r="I53" s="123"/>
      <c r="J53" s="122"/>
      <c r="K53" s="132"/>
      <c r="L53" s="123"/>
      <c r="M53" s="123"/>
      <c r="N53" s="123"/>
      <c r="O53" s="122"/>
      <c r="P53" s="132"/>
      <c r="Q53" s="132"/>
      <c r="R53" s="132"/>
      <c r="S53" s="123"/>
      <c r="T53" s="123"/>
      <c r="U53" s="123"/>
      <c r="V53" s="122"/>
      <c r="W53" s="132"/>
      <c r="X53" s="132"/>
      <c r="Y53" s="132"/>
      <c r="Z53" s="123"/>
      <c r="AA53" s="123"/>
      <c r="AB53" s="123"/>
      <c r="AC53" s="132"/>
      <c r="AD53" s="132"/>
      <c r="AE53" s="132"/>
      <c r="AF53" s="123"/>
      <c r="AG53" s="123"/>
      <c r="AH53" s="123"/>
      <c r="AI53" s="132"/>
      <c r="AJ53" s="222"/>
      <c r="AK53" s="157"/>
      <c r="AL53" s="113"/>
    </row>
    <row r="54" spans="1:164" s="2" customFormat="1" ht="27" customHeight="1" x14ac:dyDescent="0.3">
      <c r="A54" s="96"/>
      <c r="B54" s="149" t="s">
        <v>150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1"/>
    </row>
    <row r="55" spans="1:164" s="2" customFormat="1" ht="35.1" customHeight="1" x14ac:dyDescent="0.3">
      <c r="A55" s="34">
        <v>1</v>
      </c>
      <c r="B55" s="21" t="s">
        <v>71</v>
      </c>
      <c r="C55" s="3" t="s">
        <v>72</v>
      </c>
      <c r="D55" s="10" t="s">
        <v>156</v>
      </c>
      <c r="E55" s="19">
        <v>30</v>
      </c>
      <c r="F55" s="19">
        <v>15</v>
      </c>
      <c r="G55" s="19">
        <v>15</v>
      </c>
      <c r="H55" s="19"/>
      <c r="I55" s="19"/>
      <c r="J55" s="19"/>
      <c r="K55" s="10"/>
      <c r="L55" s="10"/>
      <c r="M55" s="10"/>
      <c r="N55" s="10"/>
      <c r="O55" s="10"/>
      <c r="P55" s="10"/>
      <c r="Q55" s="10"/>
      <c r="R55" s="68"/>
      <c r="S55" s="68"/>
      <c r="T55" s="68"/>
      <c r="U55" s="68"/>
      <c r="V55" s="68"/>
      <c r="W55" s="68"/>
      <c r="X55" s="68"/>
      <c r="Y55" s="10"/>
      <c r="Z55" s="10"/>
      <c r="AA55" s="10"/>
      <c r="AB55" s="10"/>
      <c r="AC55" s="10"/>
      <c r="AD55" s="10"/>
      <c r="AE55" s="68">
        <v>15</v>
      </c>
      <c r="AF55" s="68">
        <v>15</v>
      </c>
      <c r="AG55" s="74"/>
      <c r="AH55" s="74"/>
      <c r="AI55" s="70">
        <v>2</v>
      </c>
      <c r="AJ55" s="70" t="s">
        <v>156</v>
      </c>
      <c r="AK55" s="6">
        <f t="shared" ref="AK55:AK77" si="6">SUM(P55,W55,AC55,AI55)</f>
        <v>2</v>
      </c>
      <c r="AL55" s="35">
        <v>2</v>
      </c>
    </row>
    <row r="56" spans="1:164" s="2" customFormat="1" ht="24.9" customHeight="1" x14ac:dyDescent="0.3">
      <c r="A56" s="97">
        <v>2</v>
      </c>
      <c r="B56" s="21" t="s">
        <v>73</v>
      </c>
      <c r="C56" s="11" t="s">
        <v>74</v>
      </c>
      <c r="D56" s="10" t="s">
        <v>156</v>
      </c>
      <c r="E56" s="19">
        <v>15</v>
      </c>
      <c r="F56" s="19"/>
      <c r="G56" s="19">
        <v>15</v>
      </c>
      <c r="H56" s="19"/>
      <c r="I56" s="19"/>
      <c r="J56" s="19"/>
      <c r="K56" s="10"/>
      <c r="L56" s="10"/>
      <c r="M56" s="10"/>
      <c r="N56" s="10"/>
      <c r="O56" s="10"/>
      <c r="P56" s="10"/>
      <c r="Q56" s="10"/>
      <c r="R56" s="68"/>
      <c r="S56" s="68"/>
      <c r="T56" s="68"/>
      <c r="U56" s="68"/>
      <c r="V56" s="68"/>
      <c r="W56" s="68"/>
      <c r="X56" s="68"/>
      <c r="Y56" s="10"/>
      <c r="Z56" s="10"/>
      <c r="AA56" s="10"/>
      <c r="AB56" s="10"/>
      <c r="AC56" s="10"/>
      <c r="AD56" s="10"/>
      <c r="AE56" s="68"/>
      <c r="AF56" s="68">
        <v>15</v>
      </c>
      <c r="AG56" s="74"/>
      <c r="AH56" s="74"/>
      <c r="AI56" s="70">
        <v>2</v>
      </c>
      <c r="AJ56" s="70" t="s">
        <v>156</v>
      </c>
      <c r="AK56" s="6">
        <f t="shared" si="6"/>
        <v>2</v>
      </c>
      <c r="AL56" s="35">
        <v>2</v>
      </c>
    </row>
    <row r="57" spans="1:164" s="2" customFormat="1" ht="24.9" customHeight="1" x14ac:dyDescent="0.3">
      <c r="A57" s="34">
        <v>3</v>
      </c>
      <c r="B57" s="21" t="s">
        <v>75</v>
      </c>
      <c r="C57" s="11" t="s">
        <v>49</v>
      </c>
      <c r="D57" s="10" t="s">
        <v>132</v>
      </c>
      <c r="E57" s="19">
        <v>30</v>
      </c>
      <c r="F57" s="19">
        <v>15</v>
      </c>
      <c r="G57" s="19">
        <v>15</v>
      </c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68"/>
      <c r="S57" s="68"/>
      <c r="T57" s="68"/>
      <c r="U57" s="68"/>
      <c r="V57" s="68"/>
      <c r="W57" s="68"/>
      <c r="X57" s="68"/>
      <c r="Y57" s="10"/>
      <c r="Z57" s="10"/>
      <c r="AA57" s="10"/>
      <c r="AB57" s="10"/>
      <c r="AC57" s="10"/>
      <c r="AD57" s="10"/>
      <c r="AE57" s="68">
        <v>15</v>
      </c>
      <c r="AF57" s="68">
        <v>15</v>
      </c>
      <c r="AG57" s="74"/>
      <c r="AH57" s="74"/>
      <c r="AI57" s="70">
        <v>3</v>
      </c>
      <c r="AJ57" s="70" t="s">
        <v>132</v>
      </c>
      <c r="AK57" s="6">
        <f t="shared" si="6"/>
        <v>3</v>
      </c>
      <c r="AL57" s="35">
        <v>3</v>
      </c>
    </row>
    <row r="58" spans="1:164" s="2" customFormat="1" ht="24.9" customHeight="1" x14ac:dyDescent="0.3">
      <c r="A58" s="97">
        <v>4</v>
      </c>
      <c r="B58" s="21" t="s">
        <v>76</v>
      </c>
      <c r="C58" s="11" t="s">
        <v>77</v>
      </c>
      <c r="D58" s="10" t="s">
        <v>156</v>
      </c>
      <c r="E58" s="19">
        <v>30</v>
      </c>
      <c r="F58" s="19">
        <v>15</v>
      </c>
      <c r="G58" s="19">
        <v>15</v>
      </c>
      <c r="H58" s="19"/>
      <c r="I58" s="19"/>
      <c r="J58" s="19"/>
      <c r="K58" s="9"/>
      <c r="L58" s="10"/>
      <c r="M58" s="10"/>
      <c r="N58" s="10"/>
      <c r="O58" s="10"/>
      <c r="P58" s="10"/>
      <c r="Q58" s="10"/>
      <c r="R58" s="68"/>
      <c r="S58" s="68"/>
      <c r="T58" s="68"/>
      <c r="U58" s="68"/>
      <c r="V58" s="68"/>
      <c r="W58" s="68"/>
      <c r="X58" s="68"/>
      <c r="Y58" s="10">
        <v>15</v>
      </c>
      <c r="Z58" s="10">
        <v>15</v>
      </c>
      <c r="AA58" s="10"/>
      <c r="AB58" s="10"/>
      <c r="AC58" s="10">
        <v>3</v>
      </c>
      <c r="AD58" s="10" t="s">
        <v>156</v>
      </c>
      <c r="AE58" s="68"/>
      <c r="AF58" s="68"/>
      <c r="AG58" s="74"/>
      <c r="AH58" s="74"/>
      <c r="AI58" s="70"/>
      <c r="AJ58" s="70"/>
      <c r="AK58" s="6">
        <f t="shared" si="6"/>
        <v>3</v>
      </c>
      <c r="AL58" s="35">
        <v>3</v>
      </c>
    </row>
    <row r="59" spans="1:164" s="2" customFormat="1" ht="24.9" customHeight="1" x14ac:dyDescent="0.3">
      <c r="A59" s="34">
        <v>5</v>
      </c>
      <c r="B59" s="21" t="s">
        <v>78</v>
      </c>
      <c r="C59" s="11" t="s">
        <v>95</v>
      </c>
      <c r="D59" s="10" t="s">
        <v>156</v>
      </c>
      <c r="E59" s="19">
        <v>15</v>
      </c>
      <c r="F59" s="19"/>
      <c r="G59" s="19">
        <v>15</v>
      </c>
      <c r="H59" s="19"/>
      <c r="I59" s="19"/>
      <c r="J59" s="19"/>
      <c r="K59" s="9"/>
      <c r="L59" s="10"/>
      <c r="M59" s="10"/>
      <c r="N59" s="10"/>
      <c r="O59" s="10"/>
      <c r="P59" s="10"/>
      <c r="Q59" s="10"/>
      <c r="R59" s="68"/>
      <c r="S59" s="68"/>
      <c r="T59" s="68"/>
      <c r="U59" s="68"/>
      <c r="V59" s="68"/>
      <c r="W59" s="68"/>
      <c r="X59" s="68"/>
      <c r="Y59" s="10"/>
      <c r="Z59" s="10"/>
      <c r="AA59" s="10"/>
      <c r="AB59" s="10"/>
      <c r="AC59" s="10"/>
      <c r="AD59" s="10"/>
      <c r="AE59" s="68"/>
      <c r="AF59" s="68">
        <v>15</v>
      </c>
      <c r="AG59" s="74"/>
      <c r="AH59" s="74"/>
      <c r="AI59" s="70">
        <v>2</v>
      </c>
      <c r="AJ59" s="70" t="s">
        <v>156</v>
      </c>
      <c r="AK59" s="6">
        <f t="shared" si="6"/>
        <v>2</v>
      </c>
      <c r="AL59" s="35">
        <v>2</v>
      </c>
    </row>
    <row r="60" spans="1:164" s="2" customFormat="1" ht="24.9" customHeight="1" x14ac:dyDescent="0.3">
      <c r="A60" s="97">
        <v>6</v>
      </c>
      <c r="B60" s="21" t="s">
        <v>79</v>
      </c>
      <c r="C60" s="11" t="s">
        <v>115</v>
      </c>
      <c r="D60" s="10" t="s">
        <v>156</v>
      </c>
      <c r="E60" s="19">
        <v>15</v>
      </c>
      <c r="F60" s="19"/>
      <c r="G60" s="19"/>
      <c r="H60" s="19">
        <v>15</v>
      </c>
      <c r="I60" s="19"/>
      <c r="J60" s="19"/>
      <c r="K60" s="9"/>
      <c r="L60" s="10"/>
      <c r="M60" s="10"/>
      <c r="N60" s="10"/>
      <c r="O60" s="10"/>
      <c r="P60" s="10"/>
      <c r="Q60" s="10"/>
      <c r="R60" s="68"/>
      <c r="S60" s="68"/>
      <c r="T60" s="68"/>
      <c r="U60" s="68"/>
      <c r="V60" s="68"/>
      <c r="W60" s="68"/>
      <c r="X60" s="68"/>
      <c r="Y60" s="10"/>
      <c r="Z60" s="10"/>
      <c r="AA60" s="10"/>
      <c r="AB60" s="10"/>
      <c r="AC60" s="10"/>
      <c r="AD60" s="10"/>
      <c r="AE60" s="68"/>
      <c r="AF60" s="68">
        <v>15</v>
      </c>
      <c r="AG60" s="74"/>
      <c r="AH60" s="74"/>
      <c r="AI60" s="70">
        <v>2</v>
      </c>
      <c r="AJ60" s="70" t="s">
        <v>156</v>
      </c>
      <c r="AK60" s="6">
        <f t="shared" si="6"/>
        <v>2</v>
      </c>
      <c r="AL60" s="35">
        <v>2</v>
      </c>
    </row>
    <row r="61" spans="1:164" ht="35.1" customHeight="1" x14ac:dyDescent="0.3">
      <c r="A61" s="34">
        <v>7</v>
      </c>
      <c r="B61" s="21" t="s">
        <v>80</v>
      </c>
      <c r="C61" s="3" t="s">
        <v>116</v>
      </c>
      <c r="D61" s="10" t="s">
        <v>93</v>
      </c>
      <c r="E61" s="19">
        <v>30</v>
      </c>
      <c r="F61" s="19">
        <v>15</v>
      </c>
      <c r="G61" s="19">
        <v>15</v>
      </c>
      <c r="H61" s="19"/>
      <c r="I61" s="19"/>
      <c r="J61" s="19"/>
      <c r="K61" s="9"/>
      <c r="L61" s="10"/>
      <c r="M61" s="10"/>
      <c r="N61" s="10"/>
      <c r="O61" s="10"/>
      <c r="P61" s="10"/>
      <c r="Q61" s="10"/>
      <c r="R61" s="68"/>
      <c r="S61" s="68"/>
      <c r="T61" s="68"/>
      <c r="U61" s="68"/>
      <c r="V61" s="68"/>
      <c r="W61" s="68"/>
      <c r="X61" s="68"/>
      <c r="Y61" s="10">
        <v>15</v>
      </c>
      <c r="Z61" s="10">
        <v>15</v>
      </c>
      <c r="AA61" s="10"/>
      <c r="AB61" s="10"/>
      <c r="AC61" s="10">
        <v>4</v>
      </c>
      <c r="AD61" s="10" t="s">
        <v>175</v>
      </c>
      <c r="AE61" s="68"/>
      <c r="AF61" s="68"/>
      <c r="AG61" s="74"/>
      <c r="AH61" s="74"/>
      <c r="AI61" s="70"/>
      <c r="AJ61" s="70"/>
      <c r="AK61" s="6">
        <f t="shared" si="6"/>
        <v>4</v>
      </c>
      <c r="AL61" s="35">
        <v>4</v>
      </c>
    </row>
    <row r="62" spans="1:164" ht="24.9" customHeight="1" x14ac:dyDescent="0.3">
      <c r="A62" s="97">
        <v>8</v>
      </c>
      <c r="B62" s="21" t="s">
        <v>117</v>
      </c>
      <c r="C62" s="11" t="s">
        <v>99</v>
      </c>
      <c r="D62" s="10" t="s">
        <v>156</v>
      </c>
      <c r="E62" s="19">
        <v>15</v>
      </c>
      <c r="F62" s="19">
        <v>15</v>
      </c>
      <c r="G62" s="19"/>
      <c r="H62" s="19"/>
      <c r="I62" s="19"/>
      <c r="J62" s="19"/>
      <c r="K62" s="9"/>
      <c r="L62" s="10"/>
      <c r="M62" s="10"/>
      <c r="N62" s="10"/>
      <c r="O62" s="10"/>
      <c r="P62" s="10"/>
      <c r="Q62" s="10"/>
      <c r="R62" s="68"/>
      <c r="S62" s="68"/>
      <c r="T62" s="68"/>
      <c r="U62" s="68"/>
      <c r="V62" s="68"/>
      <c r="W62" s="68"/>
      <c r="X62" s="68"/>
      <c r="Y62" s="10"/>
      <c r="Z62" s="10"/>
      <c r="AA62" s="10"/>
      <c r="AB62" s="10"/>
      <c r="AC62" s="10"/>
      <c r="AD62" s="10"/>
      <c r="AE62" s="68">
        <v>15</v>
      </c>
      <c r="AF62" s="68"/>
      <c r="AG62" s="74"/>
      <c r="AH62" s="74"/>
      <c r="AI62" s="70">
        <v>1</v>
      </c>
      <c r="AJ62" s="70" t="s">
        <v>156</v>
      </c>
      <c r="AK62" s="6">
        <f t="shared" si="6"/>
        <v>1</v>
      </c>
      <c r="AL62" s="98">
        <v>1</v>
      </c>
    </row>
    <row r="63" spans="1:164" ht="35.1" customHeight="1" x14ac:dyDescent="0.3">
      <c r="A63" s="34">
        <v>9</v>
      </c>
      <c r="B63" s="21" t="s">
        <v>118</v>
      </c>
      <c r="C63" s="3" t="s">
        <v>130</v>
      </c>
      <c r="D63" s="10" t="s">
        <v>156</v>
      </c>
      <c r="E63" s="19">
        <v>15</v>
      </c>
      <c r="F63" s="19"/>
      <c r="G63" s="19">
        <v>15</v>
      </c>
      <c r="H63" s="19"/>
      <c r="I63" s="19"/>
      <c r="J63" s="19"/>
      <c r="K63" s="9"/>
      <c r="L63" s="10"/>
      <c r="M63" s="10"/>
      <c r="N63" s="10"/>
      <c r="O63" s="10"/>
      <c r="P63" s="10"/>
      <c r="Q63" s="10"/>
      <c r="R63" s="68"/>
      <c r="S63" s="68">
        <v>15</v>
      </c>
      <c r="T63" s="68"/>
      <c r="U63" s="68"/>
      <c r="V63" s="68"/>
      <c r="W63" s="68">
        <v>4</v>
      </c>
      <c r="X63" s="68" t="s">
        <v>156</v>
      </c>
      <c r="Y63" s="10"/>
      <c r="Z63" s="10"/>
      <c r="AA63" s="10"/>
      <c r="AB63" s="10"/>
      <c r="AC63" s="10"/>
      <c r="AD63" s="10"/>
      <c r="AE63" s="68"/>
      <c r="AF63" s="68"/>
      <c r="AG63" s="74"/>
      <c r="AH63" s="74"/>
      <c r="AI63" s="70"/>
      <c r="AJ63" s="70"/>
      <c r="AK63" s="6">
        <f t="shared" si="6"/>
        <v>4</v>
      </c>
      <c r="AL63" s="98">
        <v>4</v>
      </c>
    </row>
    <row r="64" spans="1:164" ht="34.950000000000003" customHeight="1" x14ac:dyDescent="0.3">
      <c r="A64" s="96"/>
      <c r="B64" s="19"/>
      <c r="C64" s="22" t="s">
        <v>135</v>
      </c>
      <c r="D64" s="19"/>
      <c r="E64" s="20">
        <f t="shared" ref="E64:AL64" si="7">SUM(E55:E63)</f>
        <v>195</v>
      </c>
      <c r="F64" s="20">
        <f t="shared" si="7"/>
        <v>75</v>
      </c>
      <c r="G64" s="20">
        <f t="shared" si="7"/>
        <v>105</v>
      </c>
      <c r="H64" s="20">
        <f t="shared" si="7"/>
        <v>15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75"/>
      <c r="R64" s="20">
        <f t="shared" si="7"/>
        <v>0</v>
      </c>
      <c r="S64" s="20">
        <f t="shared" si="7"/>
        <v>15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4</v>
      </c>
      <c r="X64" s="75"/>
      <c r="Y64" s="20">
        <f t="shared" si="7"/>
        <v>30</v>
      </c>
      <c r="Z64" s="20">
        <f t="shared" si="7"/>
        <v>30</v>
      </c>
      <c r="AA64" s="20">
        <f t="shared" si="7"/>
        <v>0</v>
      </c>
      <c r="AB64" s="20">
        <f t="shared" si="7"/>
        <v>0</v>
      </c>
      <c r="AC64" s="20">
        <f t="shared" si="7"/>
        <v>7</v>
      </c>
      <c r="AD64" s="75"/>
      <c r="AE64" s="20">
        <f t="shared" si="7"/>
        <v>45</v>
      </c>
      <c r="AF64" s="20">
        <f t="shared" si="7"/>
        <v>75</v>
      </c>
      <c r="AG64" s="20">
        <f t="shared" si="7"/>
        <v>0</v>
      </c>
      <c r="AH64" s="20">
        <f t="shared" si="7"/>
        <v>0</v>
      </c>
      <c r="AI64" s="20">
        <f t="shared" si="7"/>
        <v>12</v>
      </c>
      <c r="AJ64" s="75"/>
      <c r="AK64" s="66">
        <f t="shared" si="6"/>
        <v>23</v>
      </c>
      <c r="AL64" s="84">
        <f t="shared" si="7"/>
        <v>23</v>
      </c>
    </row>
    <row r="65" spans="1:38" s="2" customFormat="1" ht="30" customHeight="1" x14ac:dyDescent="0.3">
      <c r="A65" s="33"/>
      <c r="B65" s="149" t="s">
        <v>151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1"/>
    </row>
    <row r="66" spans="1:38" ht="35.1" customHeight="1" x14ac:dyDescent="0.3">
      <c r="A66" s="34">
        <v>10</v>
      </c>
      <c r="B66" s="5" t="s">
        <v>81</v>
      </c>
      <c r="C66" s="3" t="s">
        <v>159</v>
      </c>
      <c r="D66" s="165" t="s">
        <v>156</v>
      </c>
      <c r="E66" s="104">
        <v>15</v>
      </c>
      <c r="F66" s="104"/>
      <c r="G66" s="104"/>
      <c r="H66" s="104">
        <v>15</v>
      </c>
      <c r="I66" s="104"/>
      <c r="J66" s="104"/>
      <c r="K66" s="140"/>
      <c r="L66" s="140"/>
      <c r="M66" s="140"/>
      <c r="N66" s="140"/>
      <c r="O66" s="140"/>
      <c r="P66" s="140"/>
      <c r="Q66" s="140"/>
      <c r="R66" s="117"/>
      <c r="S66" s="117"/>
      <c r="T66" s="117"/>
      <c r="U66" s="117"/>
      <c r="V66" s="117"/>
      <c r="W66" s="117"/>
      <c r="X66" s="117"/>
      <c r="Y66" s="140"/>
      <c r="Z66" s="140"/>
      <c r="AA66" s="140"/>
      <c r="AB66" s="140"/>
      <c r="AC66" s="140"/>
      <c r="AD66" s="140"/>
      <c r="AE66" s="117"/>
      <c r="AF66" s="133">
        <v>15</v>
      </c>
      <c r="AG66" s="102"/>
      <c r="AH66" s="102"/>
      <c r="AI66" s="215">
        <v>1</v>
      </c>
      <c r="AJ66" s="102" t="s">
        <v>156</v>
      </c>
      <c r="AK66" s="100">
        <f t="shared" si="6"/>
        <v>1</v>
      </c>
      <c r="AL66" s="179"/>
    </row>
    <row r="67" spans="1:38" ht="35.1" customHeight="1" x14ac:dyDescent="0.3">
      <c r="A67" s="34">
        <v>11</v>
      </c>
      <c r="B67" s="5" t="s">
        <v>82</v>
      </c>
      <c r="C67" s="3" t="s">
        <v>160</v>
      </c>
      <c r="D67" s="165"/>
      <c r="E67" s="105"/>
      <c r="F67" s="105"/>
      <c r="G67" s="105"/>
      <c r="H67" s="105"/>
      <c r="I67" s="105"/>
      <c r="J67" s="105"/>
      <c r="K67" s="141"/>
      <c r="L67" s="141"/>
      <c r="M67" s="141"/>
      <c r="N67" s="141"/>
      <c r="O67" s="141"/>
      <c r="P67" s="141"/>
      <c r="Q67" s="141"/>
      <c r="R67" s="118"/>
      <c r="S67" s="118"/>
      <c r="T67" s="118"/>
      <c r="U67" s="118"/>
      <c r="V67" s="118"/>
      <c r="W67" s="118"/>
      <c r="X67" s="118"/>
      <c r="Y67" s="141"/>
      <c r="Z67" s="141"/>
      <c r="AA67" s="141"/>
      <c r="AB67" s="141"/>
      <c r="AC67" s="141"/>
      <c r="AD67" s="141"/>
      <c r="AE67" s="118"/>
      <c r="AF67" s="133"/>
      <c r="AG67" s="103"/>
      <c r="AH67" s="103"/>
      <c r="AI67" s="215"/>
      <c r="AJ67" s="103"/>
      <c r="AK67" s="101"/>
      <c r="AL67" s="180"/>
    </row>
    <row r="68" spans="1:38" ht="35.1" customHeight="1" x14ac:dyDescent="0.3">
      <c r="A68" s="34">
        <v>12</v>
      </c>
      <c r="B68" s="5" t="s">
        <v>83</v>
      </c>
      <c r="C68" s="3" t="s">
        <v>119</v>
      </c>
      <c r="D68" s="165" t="s">
        <v>6</v>
      </c>
      <c r="E68" s="104">
        <v>15</v>
      </c>
      <c r="F68" s="104">
        <v>15</v>
      </c>
      <c r="G68" s="193"/>
      <c r="H68" s="193"/>
      <c r="I68" s="193"/>
      <c r="J68" s="193"/>
      <c r="K68" s="106"/>
      <c r="L68" s="115"/>
      <c r="M68" s="115"/>
      <c r="N68" s="115"/>
      <c r="O68" s="115"/>
      <c r="P68" s="115"/>
      <c r="Q68" s="115"/>
      <c r="R68" s="133">
        <v>15</v>
      </c>
      <c r="S68" s="186"/>
      <c r="T68" s="186"/>
      <c r="U68" s="186"/>
      <c r="V68" s="186"/>
      <c r="W68" s="114">
        <v>3</v>
      </c>
      <c r="X68" s="176" t="s">
        <v>175</v>
      </c>
      <c r="Y68" s="115"/>
      <c r="Z68" s="115"/>
      <c r="AA68" s="115"/>
      <c r="AB68" s="115"/>
      <c r="AC68" s="115"/>
      <c r="AD68" s="115"/>
      <c r="AE68" s="186"/>
      <c r="AF68" s="186"/>
      <c r="AG68" s="186"/>
      <c r="AH68" s="186"/>
      <c r="AI68" s="206"/>
      <c r="AJ68" s="186"/>
      <c r="AK68" s="100">
        <f t="shared" si="6"/>
        <v>3</v>
      </c>
      <c r="AL68" s="179"/>
    </row>
    <row r="69" spans="1:38" ht="24.9" customHeight="1" x14ac:dyDescent="0.3">
      <c r="A69" s="34">
        <v>13</v>
      </c>
      <c r="B69" s="5" t="s">
        <v>84</v>
      </c>
      <c r="C69" s="3" t="s">
        <v>120</v>
      </c>
      <c r="D69" s="165"/>
      <c r="E69" s="119"/>
      <c r="F69" s="119"/>
      <c r="G69" s="194"/>
      <c r="H69" s="194"/>
      <c r="I69" s="194"/>
      <c r="J69" s="194"/>
      <c r="K69" s="166"/>
      <c r="L69" s="188"/>
      <c r="M69" s="188"/>
      <c r="N69" s="188"/>
      <c r="O69" s="188"/>
      <c r="P69" s="188"/>
      <c r="Q69" s="188"/>
      <c r="R69" s="133"/>
      <c r="S69" s="192"/>
      <c r="T69" s="192"/>
      <c r="U69" s="192"/>
      <c r="V69" s="192"/>
      <c r="W69" s="114"/>
      <c r="X69" s="221"/>
      <c r="Y69" s="188"/>
      <c r="Z69" s="188"/>
      <c r="AA69" s="188"/>
      <c r="AB69" s="188"/>
      <c r="AC69" s="188"/>
      <c r="AD69" s="188"/>
      <c r="AE69" s="192"/>
      <c r="AF69" s="192"/>
      <c r="AG69" s="192"/>
      <c r="AH69" s="192"/>
      <c r="AI69" s="207"/>
      <c r="AJ69" s="192"/>
      <c r="AK69" s="120"/>
      <c r="AL69" s="181"/>
    </row>
    <row r="70" spans="1:38" ht="35.1" customHeight="1" x14ac:dyDescent="0.3">
      <c r="A70" s="34">
        <v>14</v>
      </c>
      <c r="B70" s="5" t="s">
        <v>129</v>
      </c>
      <c r="C70" s="3" t="s">
        <v>121</v>
      </c>
      <c r="D70" s="165"/>
      <c r="E70" s="105"/>
      <c r="F70" s="105"/>
      <c r="G70" s="195"/>
      <c r="H70" s="195"/>
      <c r="I70" s="195"/>
      <c r="J70" s="195"/>
      <c r="K70" s="107"/>
      <c r="L70" s="116"/>
      <c r="M70" s="116"/>
      <c r="N70" s="116"/>
      <c r="O70" s="116"/>
      <c r="P70" s="116"/>
      <c r="Q70" s="116"/>
      <c r="R70" s="133"/>
      <c r="S70" s="187"/>
      <c r="T70" s="187"/>
      <c r="U70" s="187"/>
      <c r="V70" s="187"/>
      <c r="W70" s="114"/>
      <c r="X70" s="177"/>
      <c r="Y70" s="116"/>
      <c r="Z70" s="116"/>
      <c r="AA70" s="116"/>
      <c r="AB70" s="116"/>
      <c r="AC70" s="116"/>
      <c r="AD70" s="116"/>
      <c r="AE70" s="187"/>
      <c r="AF70" s="187"/>
      <c r="AG70" s="187"/>
      <c r="AH70" s="187"/>
      <c r="AI70" s="208"/>
      <c r="AJ70" s="187"/>
      <c r="AK70" s="101"/>
      <c r="AL70" s="180"/>
    </row>
    <row r="71" spans="1:38" ht="24.9" customHeight="1" x14ac:dyDescent="0.3">
      <c r="A71" s="34">
        <v>15</v>
      </c>
      <c r="B71" s="5" t="s">
        <v>85</v>
      </c>
      <c r="C71" s="3" t="s">
        <v>122</v>
      </c>
      <c r="D71" s="164" t="s">
        <v>132</v>
      </c>
      <c r="E71" s="104">
        <v>15</v>
      </c>
      <c r="F71" s="104">
        <v>15</v>
      </c>
      <c r="G71" s="193"/>
      <c r="H71" s="193"/>
      <c r="I71" s="193"/>
      <c r="J71" s="193"/>
      <c r="K71" s="106"/>
      <c r="L71" s="115"/>
      <c r="M71" s="115"/>
      <c r="N71" s="115"/>
      <c r="O71" s="115"/>
      <c r="P71" s="115"/>
      <c r="Q71" s="115"/>
      <c r="R71" s="186"/>
      <c r="S71" s="186"/>
      <c r="T71" s="186"/>
      <c r="U71" s="186"/>
      <c r="V71" s="186"/>
      <c r="W71" s="186"/>
      <c r="X71" s="186"/>
      <c r="Y71" s="115"/>
      <c r="Z71" s="115"/>
      <c r="AA71" s="115"/>
      <c r="AB71" s="115"/>
      <c r="AC71" s="115"/>
      <c r="AD71" s="100"/>
      <c r="AE71" s="102">
        <v>15</v>
      </c>
      <c r="AF71" s="102"/>
      <c r="AG71" s="102"/>
      <c r="AH71" s="102"/>
      <c r="AI71" s="102">
        <v>2</v>
      </c>
      <c r="AJ71" s="102" t="s">
        <v>175</v>
      </c>
      <c r="AK71" s="100">
        <f t="shared" si="6"/>
        <v>2</v>
      </c>
      <c r="AL71" s="182">
        <v>2</v>
      </c>
    </row>
    <row r="72" spans="1:38" ht="24.9" customHeight="1" x14ac:dyDescent="0.3">
      <c r="A72" s="34">
        <v>16</v>
      </c>
      <c r="B72" s="5" t="s">
        <v>86</v>
      </c>
      <c r="C72" s="3" t="s">
        <v>123</v>
      </c>
      <c r="D72" s="164"/>
      <c r="E72" s="105"/>
      <c r="F72" s="105"/>
      <c r="G72" s="195"/>
      <c r="H72" s="195"/>
      <c r="I72" s="195"/>
      <c r="J72" s="195"/>
      <c r="K72" s="107"/>
      <c r="L72" s="116"/>
      <c r="M72" s="116"/>
      <c r="N72" s="116"/>
      <c r="O72" s="116"/>
      <c r="P72" s="116"/>
      <c r="Q72" s="116"/>
      <c r="R72" s="187"/>
      <c r="S72" s="187"/>
      <c r="T72" s="187"/>
      <c r="U72" s="187"/>
      <c r="V72" s="187"/>
      <c r="W72" s="187"/>
      <c r="X72" s="187"/>
      <c r="Y72" s="116"/>
      <c r="Z72" s="116"/>
      <c r="AA72" s="116"/>
      <c r="AB72" s="116"/>
      <c r="AC72" s="116"/>
      <c r="AD72" s="101"/>
      <c r="AE72" s="103"/>
      <c r="AF72" s="103"/>
      <c r="AG72" s="103"/>
      <c r="AH72" s="103"/>
      <c r="AI72" s="103"/>
      <c r="AJ72" s="103"/>
      <c r="AK72" s="101"/>
      <c r="AL72" s="183"/>
    </row>
    <row r="73" spans="1:38" ht="24.9" customHeight="1" x14ac:dyDescent="0.3">
      <c r="A73" s="34">
        <v>19</v>
      </c>
      <c r="B73" s="5" t="s">
        <v>87</v>
      </c>
      <c r="C73" s="11" t="s">
        <v>109</v>
      </c>
      <c r="D73" s="165" t="s">
        <v>132</v>
      </c>
      <c r="E73" s="104">
        <v>15</v>
      </c>
      <c r="F73" s="104">
        <v>15</v>
      </c>
      <c r="G73" s="193"/>
      <c r="H73" s="193"/>
      <c r="I73" s="193"/>
      <c r="J73" s="193"/>
      <c r="K73" s="106"/>
      <c r="L73" s="115"/>
      <c r="M73" s="115"/>
      <c r="N73" s="115"/>
      <c r="O73" s="115"/>
      <c r="P73" s="115"/>
      <c r="Q73" s="115"/>
      <c r="R73" s="186"/>
      <c r="S73" s="186"/>
      <c r="T73" s="186"/>
      <c r="U73" s="186"/>
      <c r="V73" s="186"/>
      <c r="W73" s="186"/>
      <c r="X73" s="186"/>
      <c r="Y73" s="115"/>
      <c r="Z73" s="115"/>
      <c r="AA73" s="100"/>
      <c r="AB73" s="100"/>
      <c r="AC73" s="100"/>
      <c r="AD73" s="100"/>
      <c r="AE73" s="102">
        <v>15</v>
      </c>
      <c r="AF73" s="102"/>
      <c r="AG73" s="102"/>
      <c r="AH73" s="102"/>
      <c r="AI73" s="102">
        <v>2</v>
      </c>
      <c r="AJ73" s="102" t="s">
        <v>175</v>
      </c>
      <c r="AK73" s="100">
        <f t="shared" si="6"/>
        <v>2</v>
      </c>
      <c r="AL73" s="182">
        <v>2</v>
      </c>
    </row>
    <row r="74" spans="1:38" ht="35.1" customHeight="1" x14ac:dyDescent="0.3">
      <c r="A74" s="34">
        <v>20</v>
      </c>
      <c r="B74" s="5" t="s">
        <v>88</v>
      </c>
      <c r="C74" s="3" t="s">
        <v>124</v>
      </c>
      <c r="D74" s="165"/>
      <c r="E74" s="105"/>
      <c r="F74" s="105"/>
      <c r="G74" s="195"/>
      <c r="H74" s="195"/>
      <c r="I74" s="195"/>
      <c r="J74" s="195"/>
      <c r="K74" s="107"/>
      <c r="L74" s="116"/>
      <c r="M74" s="116"/>
      <c r="N74" s="116"/>
      <c r="O74" s="116"/>
      <c r="P74" s="116"/>
      <c r="Q74" s="116"/>
      <c r="R74" s="187"/>
      <c r="S74" s="187"/>
      <c r="T74" s="187"/>
      <c r="U74" s="187"/>
      <c r="V74" s="187"/>
      <c r="W74" s="187"/>
      <c r="X74" s="187"/>
      <c r="Y74" s="116"/>
      <c r="Z74" s="116"/>
      <c r="AA74" s="101"/>
      <c r="AB74" s="101"/>
      <c r="AC74" s="101"/>
      <c r="AD74" s="101"/>
      <c r="AE74" s="103"/>
      <c r="AF74" s="103"/>
      <c r="AG74" s="103"/>
      <c r="AH74" s="103"/>
      <c r="AI74" s="103"/>
      <c r="AJ74" s="103"/>
      <c r="AK74" s="101"/>
      <c r="AL74" s="183"/>
    </row>
    <row r="75" spans="1:38" ht="35.1" customHeight="1" x14ac:dyDescent="0.3">
      <c r="A75" s="34">
        <v>21</v>
      </c>
      <c r="B75" s="5" t="s">
        <v>89</v>
      </c>
      <c r="C75" s="3" t="s">
        <v>125</v>
      </c>
      <c r="D75" s="165" t="s">
        <v>132</v>
      </c>
      <c r="E75" s="104">
        <v>15</v>
      </c>
      <c r="F75" s="104"/>
      <c r="G75" s="104">
        <v>15</v>
      </c>
      <c r="H75" s="104"/>
      <c r="I75" s="104"/>
      <c r="J75" s="209"/>
      <c r="K75" s="106"/>
      <c r="L75" s="115"/>
      <c r="M75" s="115"/>
      <c r="N75" s="115"/>
      <c r="O75" s="115"/>
      <c r="P75" s="115"/>
      <c r="Q75" s="115"/>
      <c r="R75" s="186"/>
      <c r="S75" s="186"/>
      <c r="T75" s="186"/>
      <c r="U75" s="186"/>
      <c r="V75" s="186"/>
      <c r="W75" s="186"/>
      <c r="X75" s="186"/>
      <c r="Y75" s="115"/>
      <c r="Z75" s="115"/>
      <c r="AA75" s="100"/>
      <c r="AB75" s="100"/>
      <c r="AC75" s="100"/>
      <c r="AD75" s="100"/>
      <c r="AE75" s="102"/>
      <c r="AF75" s="102">
        <v>15</v>
      </c>
      <c r="AG75" s="102"/>
      <c r="AH75" s="102"/>
      <c r="AI75" s="102">
        <v>2</v>
      </c>
      <c r="AJ75" s="102" t="s">
        <v>175</v>
      </c>
      <c r="AK75" s="100">
        <f t="shared" si="6"/>
        <v>2</v>
      </c>
      <c r="AL75" s="179"/>
    </row>
    <row r="76" spans="1:38" ht="24.9" customHeight="1" x14ac:dyDescent="0.3">
      <c r="A76" s="34">
        <v>22</v>
      </c>
      <c r="B76" s="5" t="s">
        <v>90</v>
      </c>
      <c r="C76" s="3" t="s">
        <v>126</v>
      </c>
      <c r="D76" s="165"/>
      <c r="E76" s="105"/>
      <c r="F76" s="105"/>
      <c r="G76" s="105"/>
      <c r="H76" s="105"/>
      <c r="I76" s="105"/>
      <c r="J76" s="210"/>
      <c r="K76" s="107"/>
      <c r="L76" s="116"/>
      <c r="M76" s="116"/>
      <c r="N76" s="116"/>
      <c r="O76" s="116"/>
      <c r="P76" s="116"/>
      <c r="Q76" s="116"/>
      <c r="R76" s="187"/>
      <c r="S76" s="187"/>
      <c r="T76" s="187"/>
      <c r="U76" s="187"/>
      <c r="V76" s="187"/>
      <c r="W76" s="187"/>
      <c r="X76" s="187"/>
      <c r="Y76" s="116"/>
      <c r="Z76" s="116"/>
      <c r="AA76" s="101"/>
      <c r="AB76" s="101"/>
      <c r="AC76" s="101"/>
      <c r="AD76" s="101"/>
      <c r="AE76" s="103"/>
      <c r="AF76" s="103"/>
      <c r="AG76" s="103"/>
      <c r="AH76" s="103"/>
      <c r="AI76" s="103"/>
      <c r="AJ76" s="103"/>
      <c r="AK76" s="101"/>
      <c r="AL76" s="180"/>
    </row>
    <row r="77" spans="1:38" s="4" customFormat="1" ht="24.9" customHeight="1" x14ac:dyDescent="0.3">
      <c r="A77" s="34">
        <v>23</v>
      </c>
      <c r="B77" s="5" t="s">
        <v>91</v>
      </c>
      <c r="C77" s="3" t="s">
        <v>127</v>
      </c>
      <c r="D77" s="164" t="s">
        <v>156</v>
      </c>
      <c r="E77" s="104">
        <v>15</v>
      </c>
      <c r="F77" s="104"/>
      <c r="G77" s="104">
        <v>15</v>
      </c>
      <c r="H77" s="193"/>
      <c r="I77" s="193"/>
      <c r="J77" s="193"/>
      <c r="K77" s="106"/>
      <c r="L77" s="115"/>
      <c r="M77" s="115"/>
      <c r="N77" s="115"/>
      <c r="O77" s="115"/>
      <c r="P77" s="115"/>
      <c r="Q77" s="115"/>
      <c r="R77" s="186"/>
      <c r="S77" s="186"/>
      <c r="T77" s="186"/>
      <c r="U77" s="186"/>
      <c r="V77" s="186"/>
      <c r="W77" s="186"/>
      <c r="X77" s="186"/>
      <c r="Y77" s="115"/>
      <c r="Z77" s="115"/>
      <c r="AA77" s="100"/>
      <c r="AB77" s="100"/>
      <c r="AC77" s="100"/>
      <c r="AD77" s="100"/>
      <c r="AE77" s="102"/>
      <c r="AF77" s="102">
        <v>15</v>
      </c>
      <c r="AG77" s="102"/>
      <c r="AH77" s="102"/>
      <c r="AI77" s="102">
        <v>1</v>
      </c>
      <c r="AJ77" s="102" t="s">
        <v>156</v>
      </c>
      <c r="AK77" s="100">
        <f t="shared" si="6"/>
        <v>1</v>
      </c>
      <c r="AL77" s="184"/>
    </row>
    <row r="78" spans="1:38" ht="24.9" customHeight="1" x14ac:dyDescent="0.3">
      <c r="A78" s="34">
        <v>24</v>
      </c>
      <c r="B78" s="5" t="s">
        <v>92</v>
      </c>
      <c r="C78" s="11" t="s">
        <v>128</v>
      </c>
      <c r="D78" s="164"/>
      <c r="E78" s="105"/>
      <c r="F78" s="105"/>
      <c r="G78" s="105"/>
      <c r="H78" s="195"/>
      <c r="I78" s="195"/>
      <c r="J78" s="195"/>
      <c r="K78" s="107"/>
      <c r="L78" s="116"/>
      <c r="M78" s="116"/>
      <c r="N78" s="116"/>
      <c r="O78" s="116"/>
      <c r="P78" s="116"/>
      <c r="Q78" s="116"/>
      <c r="R78" s="187"/>
      <c r="S78" s="187"/>
      <c r="T78" s="187"/>
      <c r="U78" s="187"/>
      <c r="V78" s="187"/>
      <c r="W78" s="187"/>
      <c r="X78" s="187"/>
      <c r="Y78" s="116"/>
      <c r="Z78" s="116"/>
      <c r="AA78" s="101"/>
      <c r="AB78" s="101"/>
      <c r="AC78" s="101"/>
      <c r="AD78" s="101"/>
      <c r="AE78" s="103"/>
      <c r="AF78" s="103"/>
      <c r="AG78" s="103"/>
      <c r="AH78" s="103"/>
      <c r="AI78" s="103"/>
      <c r="AJ78" s="103"/>
      <c r="AK78" s="101"/>
      <c r="AL78" s="185"/>
    </row>
    <row r="79" spans="1:38" ht="27" customHeight="1" x14ac:dyDescent="0.3">
      <c r="A79" s="33"/>
      <c r="B79" s="13"/>
      <c r="C79" s="15" t="s">
        <v>136</v>
      </c>
      <c r="D79" s="15"/>
      <c r="E79" s="17">
        <f t="shared" ref="E79:P79" si="8">SUM(E66:E78)</f>
        <v>90</v>
      </c>
      <c r="F79" s="17">
        <f t="shared" si="8"/>
        <v>45</v>
      </c>
      <c r="G79" s="17">
        <f t="shared" si="8"/>
        <v>30</v>
      </c>
      <c r="H79" s="17">
        <f t="shared" si="8"/>
        <v>15</v>
      </c>
      <c r="I79" s="17">
        <f t="shared" si="8"/>
        <v>0</v>
      </c>
      <c r="J79" s="17">
        <f t="shared" si="8"/>
        <v>0</v>
      </c>
      <c r="K79" s="17">
        <f t="shared" si="8"/>
        <v>0</v>
      </c>
      <c r="L79" s="17">
        <f t="shared" si="8"/>
        <v>0</v>
      </c>
      <c r="M79" s="17">
        <f t="shared" si="8"/>
        <v>0</v>
      </c>
      <c r="N79" s="17">
        <f t="shared" si="8"/>
        <v>0</v>
      </c>
      <c r="O79" s="17">
        <f t="shared" si="8"/>
        <v>0</v>
      </c>
      <c r="P79" s="17">
        <f t="shared" si="8"/>
        <v>0</v>
      </c>
      <c r="Q79" s="75"/>
      <c r="R79" s="17">
        <f t="shared" ref="R79:W79" si="9">SUM(R66:R78)</f>
        <v>15</v>
      </c>
      <c r="S79" s="17">
        <f t="shared" si="9"/>
        <v>0</v>
      </c>
      <c r="T79" s="17">
        <f t="shared" si="9"/>
        <v>0</v>
      </c>
      <c r="U79" s="17">
        <f t="shared" si="9"/>
        <v>0</v>
      </c>
      <c r="V79" s="17">
        <f t="shared" si="9"/>
        <v>0</v>
      </c>
      <c r="W79" s="17">
        <f t="shared" si="9"/>
        <v>3</v>
      </c>
      <c r="X79" s="75"/>
      <c r="Y79" s="17">
        <f>SUM(Y66:Y78)</f>
        <v>0</v>
      </c>
      <c r="Z79" s="17">
        <f>SUM(Z66:Z78)</f>
        <v>0</v>
      </c>
      <c r="AA79" s="17">
        <f>SUM(AA66:AA78)</f>
        <v>0</v>
      </c>
      <c r="AB79" s="17">
        <f>SUM(AB66:AB78)</f>
        <v>0</v>
      </c>
      <c r="AC79" s="17">
        <f>SUM(AC66:AC78)</f>
        <v>0</v>
      </c>
      <c r="AD79" s="75"/>
      <c r="AE79" s="17">
        <f>SUM(AE66:AE78)</f>
        <v>30</v>
      </c>
      <c r="AF79" s="17">
        <f>SUM(AF66:AF78)</f>
        <v>45</v>
      </c>
      <c r="AG79" s="17">
        <f>SUM(AG66:AG78)</f>
        <v>0</v>
      </c>
      <c r="AH79" s="17">
        <f>SUM(AH66:AH78)</f>
        <v>0</v>
      </c>
      <c r="AI79" s="17">
        <f>SUM(AI66:AI78)</f>
        <v>8</v>
      </c>
      <c r="AJ79" s="75"/>
      <c r="AK79" s="17">
        <f>SUM(AK66:AK78)</f>
        <v>11</v>
      </c>
      <c r="AL79" s="82">
        <f>SUM(AL66:AL78)</f>
        <v>4</v>
      </c>
    </row>
    <row r="80" spans="1:38" ht="31.5" customHeight="1" x14ac:dyDescent="0.3">
      <c r="A80" s="96"/>
      <c r="B80" s="167" t="s">
        <v>137</v>
      </c>
      <c r="C80" s="169"/>
      <c r="D80" s="18"/>
      <c r="E80" s="17">
        <f t="shared" ref="E80:P80" si="10">E79+E64</f>
        <v>285</v>
      </c>
      <c r="F80" s="17">
        <f t="shared" si="10"/>
        <v>120</v>
      </c>
      <c r="G80" s="17">
        <f t="shared" si="10"/>
        <v>135</v>
      </c>
      <c r="H80" s="17">
        <f t="shared" si="10"/>
        <v>30</v>
      </c>
      <c r="I80" s="17">
        <f t="shared" si="10"/>
        <v>0</v>
      </c>
      <c r="J80" s="17">
        <f t="shared" si="10"/>
        <v>0</v>
      </c>
      <c r="K80" s="17">
        <f t="shared" si="10"/>
        <v>0</v>
      </c>
      <c r="L80" s="17">
        <f t="shared" si="10"/>
        <v>0</v>
      </c>
      <c r="M80" s="17">
        <f t="shared" si="10"/>
        <v>0</v>
      </c>
      <c r="N80" s="17">
        <f t="shared" si="10"/>
        <v>0</v>
      </c>
      <c r="O80" s="17">
        <f t="shared" si="10"/>
        <v>0</v>
      </c>
      <c r="P80" s="17">
        <f t="shared" si="10"/>
        <v>0</v>
      </c>
      <c r="Q80" s="75"/>
      <c r="R80" s="17">
        <f t="shared" ref="R80:W80" si="11">R79+R64</f>
        <v>15</v>
      </c>
      <c r="S80" s="17">
        <f t="shared" si="11"/>
        <v>15</v>
      </c>
      <c r="T80" s="17">
        <f t="shared" si="11"/>
        <v>0</v>
      </c>
      <c r="U80" s="17">
        <f t="shared" si="11"/>
        <v>0</v>
      </c>
      <c r="V80" s="17">
        <f t="shared" si="11"/>
        <v>0</v>
      </c>
      <c r="W80" s="17">
        <f t="shared" si="11"/>
        <v>7</v>
      </c>
      <c r="X80" s="75"/>
      <c r="Y80" s="17">
        <f>Y79+Y64</f>
        <v>30</v>
      </c>
      <c r="Z80" s="17">
        <f>Z79+Z64</f>
        <v>30</v>
      </c>
      <c r="AA80" s="17">
        <f>AA79+AA64</f>
        <v>0</v>
      </c>
      <c r="AB80" s="17">
        <f>AB79+AB64</f>
        <v>0</v>
      </c>
      <c r="AC80" s="17">
        <f>AC79+AC64</f>
        <v>7</v>
      </c>
      <c r="AD80" s="75"/>
      <c r="AE80" s="17">
        <f>AE79+AE64</f>
        <v>75</v>
      </c>
      <c r="AF80" s="17">
        <f>AF79+AF64</f>
        <v>120</v>
      </c>
      <c r="AG80" s="17">
        <f>AG79+AG64</f>
        <v>0</v>
      </c>
      <c r="AH80" s="17">
        <f>AH79+AH64</f>
        <v>0</v>
      </c>
      <c r="AI80" s="17">
        <f>AI79+AI64</f>
        <v>20</v>
      </c>
      <c r="AJ80" s="75"/>
      <c r="AK80" s="17">
        <f>AK79+AK64</f>
        <v>34</v>
      </c>
      <c r="AL80" s="82">
        <f>AL79+AL64</f>
        <v>27</v>
      </c>
    </row>
    <row r="81" spans="1:147" ht="26.25" customHeight="1" thickBot="1" x14ac:dyDescent="0.35">
      <c r="A81" s="36"/>
      <c r="B81" s="99" t="s">
        <v>177</v>
      </c>
      <c r="C81" s="99"/>
      <c r="D81" s="99"/>
      <c r="E81" s="39">
        <f t="shared" ref="E81:P81" si="12">E12+E22+E32+E64+E79</f>
        <v>915</v>
      </c>
      <c r="F81" s="39">
        <f t="shared" si="12"/>
        <v>375</v>
      </c>
      <c r="G81" s="39">
        <f t="shared" si="12"/>
        <v>255</v>
      </c>
      <c r="H81" s="39">
        <f t="shared" si="12"/>
        <v>90</v>
      </c>
      <c r="I81" s="39">
        <f t="shared" si="12"/>
        <v>135</v>
      </c>
      <c r="J81" s="39">
        <f t="shared" si="12"/>
        <v>60</v>
      </c>
      <c r="K81" s="39">
        <f t="shared" si="12"/>
        <v>135</v>
      </c>
      <c r="L81" s="39">
        <f t="shared" si="12"/>
        <v>60</v>
      </c>
      <c r="M81" s="39">
        <f t="shared" si="12"/>
        <v>0</v>
      </c>
      <c r="N81" s="39">
        <f t="shared" si="12"/>
        <v>30</v>
      </c>
      <c r="O81" s="39">
        <f t="shared" si="12"/>
        <v>30</v>
      </c>
      <c r="P81" s="39">
        <f t="shared" si="12"/>
        <v>30</v>
      </c>
      <c r="Q81" s="80"/>
      <c r="R81" s="39">
        <f t="shared" ref="R81:W81" si="13">R12+R22+R32+R64+R79</f>
        <v>60</v>
      </c>
      <c r="S81" s="39">
        <f t="shared" si="13"/>
        <v>45</v>
      </c>
      <c r="T81" s="39">
        <f t="shared" si="13"/>
        <v>45</v>
      </c>
      <c r="U81" s="39">
        <f t="shared" si="13"/>
        <v>30</v>
      </c>
      <c r="V81" s="39">
        <f t="shared" si="13"/>
        <v>30</v>
      </c>
      <c r="W81" s="39">
        <f t="shared" si="13"/>
        <v>30</v>
      </c>
      <c r="X81" s="80"/>
      <c r="Y81" s="39">
        <f>Y12+Y22+Y32+Y64+Y79</f>
        <v>105</v>
      </c>
      <c r="Z81" s="39">
        <f>Z12+Z22+Z32+Z64+Z79</f>
        <v>60</v>
      </c>
      <c r="AA81" s="39">
        <f>AA12+AA22+AA32+AA64+AA79</f>
        <v>15</v>
      </c>
      <c r="AB81" s="39">
        <f>AB12+AB22+AB32+AB64+AB79</f>
        <v>30</v>
      </c>
      <c r="AC81" s="39">
        <f>AC12+AC22+AC32+AC64+AC79</f>
        <v>30</v>
      </c>
      <c r="AD81" s="80"/>
      <c r="AE81" s="39">
        <f>AE12+AE22+AE32+AE64+AE79</f>
        <v>75</v>
      </c>
      <c r="AF81" s="39">
        <f>AF12+AF22+AF32+AF64+AF79</f>
        <v>120</v>
      </c>
      <c r="AG81" s="39">
        <f>AG12+AG22+AG32+AG64+AG79</f>
        <v>0</v>
      </c>
      <c r="AH81" s="39">
        <f>AH12+AH22+AH32+AH64+AH79</f>
        <v>45</v>
      </c>
      <c r="AI81" s="39">
        <f>AI12+AI22+AI32+AI64+AI79</f>
        <v>30</v>
      </c>
      <c r="AJ81" s="80"/>
      <c r="AK81" s="39">
        <f>AK12+AK22+AK32+AK64+AK79</f>
        <v>120</v>
      </c>
      <c r="AL81" s="86">
        <f>AL12+AL22+AL32+AL64+AL79</f>
        <v>77</v>
      </c>
    </row>
    <row r="82" spans="1:147" customFormat="1" ht="15" customHeight="1" x14ac:dyDescent="0.3"/>
    <row r="83" spans="1:147" s="49" customFormat="1" ht="34.200000000000003" customHeight="1" x14ac:dyDescent="0.3">
      <c r="A83" s="178" t="s">
        <v>178</v>
      </c>
      <c r="B83" s="178"/>
      <c r="C83" s="178"/>
      <c r="D83" s="178"/>
      <c r="E83" s="178"/>
      <c r="F83" s="178"/>
      <c r="G83" s="178"/>
      <c r="H83" s="178"/>
      <c r="I83" s="178"/>
      <c r="J83" s="178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</row>
    <row r="84" spans="1:147" s="78" customFormat="1" x14ac:dyDescent="0.3">
      <c r="A84" s="76" t="s">
        <v>181</v>
      </c>
      <c r="B84" s="76"/>
      <c r="C84" s="76"/>
      <c r="D84" s="76"/>
      <c r="E84" s="54"/>
      <c r="F84" s="54"/>
      <c r="G84" s="54"/>
      <c r="H84" s="54"/>
      <c r="I84" s="54"/>
      <c r="J84" s="54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</row>
    <row r="85" spans="1:147" s="49" customFormat="1" ht="13.8" x14ac:dyDescent="0.3">
      <c r="A85" s="64"/>
      <c r="B85" s="64"/>
      <c r="C85" s="6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</row>
    <row r="86" spans="1:147" s="49" customFormat="1" ht="13.8" x14ac:dyDescent="0.3">
      <c r="A86" s="64"/>
      <c r="B86" s="64" t="s">
        <v>169</v>
      </c>
      <c r="C86" s="6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 t="s">
        <v>170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</row>
    <row r="87" spans="1:147" s="49" customFormat="1" ht="13.8" x14ac:dyDescent="0.3">
      <c r="A87" s="64"/>
      <c r="B87" s="64" t="s">
        <v>171</v>
      </c>
      <c r="C87" s="6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 t="s">
        <v>172</v>
      </c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</row>
    <row r="88" spans="1:147" s="49" customFormat="1" ht="13.8" x14ac:dyDescent="0.3">
      <c r="A88" s="64"/>
      <c r="B88" s="64"/>
      <c r="C88" s="6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 t="s">
        <v>173</v>
      </c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</row>
    <row r="89" spans="1:147" x14ac:dyDescent="0.3">
      <c r="A89" s="31"/>
    </row>
  </sheetData>
  <mergeCells count="310">
    <mergeCell ref="A83:J83"/>
    <mergeCell ref="AJ75:AJ76"/>
    <mergeCell ref="AA77:AA78"/>
    <mergeCell ref="AB77:AB78"/>
    <mergeCell ref="AD77:AD78"/>
    <mergeCell ref="AG77:AG78"/>
    <mergeCell ref="AH77:AH78"/>
    <mergeCell ref="AJ77:AJ78"/>
    <mergeCell ref="AB75:AB76"/>
    <mergeCell ref="AD75:AD76"/>
    <mergeCell ref="AG75:AG76"/>
    <mergeCell ref="AH75:AH76"/>
    <mergeCell ref="T77:T78"/>
    <mergeCell ref="U77:U78"/>
    <mergeCell ref="V77:V78"/>
    <mergeCell ref="X77:X78"/>
    <mergeCell ref="M75:M76"/>
    <mergeCell ref="N75:N76"/>
    <mergeCell ref="O75:O76"/>
    <mergeCell ref="Q75:Q76"/>
    <mergeCell ref="D77:D78"/>
    <mergeCell ref="E77:E78"/>
    <mergeCell ref="G77:G78"/>
    <mergeCell ref="B80:C80"/>
    <mergeCell ref="T75:T76"/>
    <mergeCell ref="U75:U76"/>
    <mergeCell ref="V75:V76"/>
    <mergeCell ref="AJ71:AJ72"/>
    <mergeCell ref="AA73:AA74"/>
    <mergeCell ref="AB73:AB74"/>
    <mergeCell ref="AD73:AD74"/>
    <mergeCell ref="AG73:AG74"/>
    <mergeCell ref="AH73:AH74"/>
    <mergeCell ref="AJ73:AJ74"/>
    <mergeCell ref="AB71:AB72"/>
    <mergeCell ref="AI71:AI72"/>
    <mergeCell ref="AH71:AH72"/>
    <mergeCell ref="AC71:AC72"/>
    <mergeCell ref="AF71:AF72"/>
    <mergeCell ref="AE71:AE72"/>
    <mergeCell ref="AD71:AD72"/>
    <mergeCell ref="AG71:AG72"/>
    <mergeCell ref="W71:W72"/>
    <mergeCell ref="Y71:Y72"/>
    <mergeCell ref="Z71:Z72"/>
    <mergeCell ref="X73:X74"/>
    <mergeCell ref="V73:V74"/>
    <mergeCell ref="AK77:AK78"/>
    <mergeCell ref="AJ66:AJ67"/>
    <mergeCell ref="AG66:AG67"/>
    <mergeCell ref="AH66:AH67"/>
    <mergeCell ref="N66:N67"/>
    <mergeCell ref="O66:O67"/>
    <mergeCell ref="Q66:Q67"/>
    <mergeCell ref="T66:T67"/>
    <mergeCell ref="V66:V67"/>
    <mergeCell ref="U66:U67"/>
    <mergeCell ref="X66:X67"/>
    <mergeCell ref="AA66:AA67"/>
    <mergeCell ref="AB66:AB67"/>
    <mergeCell ref="AD66:AD67"/>
    <mergeCell ref="N68:N70"/>
    <mergeCell ref="Q68:Q70"/>
    <mergeCell ref="T68:T70"/>
    <mergeCell ref="O68:O70"/>
    <mergeCell ref="T71:T72"/>
    <mergeCell ref="U71:U72"/>
    <mergeCell ref="V71:V72"/>
    <mergeCell ref="X71:X72"/>
    <mergeCell ref="AA71:AA72"/>
    <mergeCell ref="AA75:AA76"/>
    <mergeCell ref="AK50:AK53"/>
    <mergeCell ref="B54:AL54"/>
    <mergeCell ref="B65:AL65"/>
    <mergeCell ref="AK66:AK67"/>
    <mergeCell ref="AK68:AK70"/>
    <mergeCell ref="AK71:AK72"/>
    <mergeCell ref="AK73:AK74"/>
    <mergeCell ref="AK75:AK76"/>
    <mergeCell ref="M68:M70"/>
    <mergeCell ref="X68:X70"/>
    <mergeCell ref="AA68:AA70"/>
    <mergeCell ref="AB68:AB70"/>
    <mergeCell ref="AD68:AD70"/>
    <mergeCell ref="AG68:AG70"/>
    <mergeCell ref="AH68:AH70"/>
    <mergeCell ref="AJ68:AJ70"/>
    <mergeCell ref="M71:M72"/>
    <mergeCell ref="M73:M74"/>
    <mergeCell ref="N73:N74"/>
    <mergeCell ref="O73:O74"/>
    <mergeCell ref="Q73:Q74"/>
    <mergeCell ref="T73:T74"/>
    <mergeCell ref="U73:U74"/>
    <mergeCell ref="AJ52:AJ53"/>
    <mergeCell ref="Y51:AD51"/>
    <mergeCell ref="AE51:AJ51"/>
    <mergeCell ref="M52:M53"/>
    <mergeCell ref="N52:N53"/>
    <mergeCell ref="O52:O53"/>
    <mergeCell ref="Q52:Q53"/>
    <mergeCell ref="K51:Q51"/>
    <mergeCell ref="T52:T53"/>
    <mergeCell ref="U52:U53"/>
    <mergeCell ref="V52:V53"/>
    <mergeCell ref="X52:X53"/>
    <mergeCell ref="R51:X51"/>
    <mergeCell ref="AE52:AE53"/>
    <mergeCell ref="AF52:AF53"/>
    <mergeCell ref="S71:S72"/>
    <mergeCell ref="U68:U70"/>
    <mergeCell ref="V68:V70"/>
    <mergeCell ref="A4:AI4"/>
    <mergeCell ref="Q7:Q8"/>
    <mergeCell ref="K6:Q6"/>
    <mergeCell ref="M7:M8"/>
    <mergeCell ref="N7:N8"/>
    <mergeCell ref="O7:O8"/>
    <mergeCell ref="X7:X8"/>
    <mergeCell ref="K5:X5"/>
    <mergeCell ref="R6:X6"/>
    <mergeCell ref="T7:T8"/>
    <mergeCell ref="U7:U8"/>
    <mergeCell ref="V7:V8"/>
    <mergeCell ref="AD7:AD8"/>
    <mergeCell ref="Y6:AD6"/>
    <mergeCell ref="AA7:AA8"/>
    <mergeCell ref="AB7:AB8"/>
    <mergeCell ref="Y5:AJ5"/>
    <mergeCell ref="AE6:AJ6"/>
    <mergeCell ref="AG7:AG8"/>
    <mergeCell ref="AH7:AH8"/>
    <mergeCell ref="AF7:AF8"/>
    <mergeCell ref="P7:P8"/>
    <mergeCell ref="AI7:AI8"/>
    <mergeCell ref="E68:E70"/>
    <mergeCell ref="F68:F70"/>
    <mergeCell ref="AC7:AC8"/>
    <mergeCell ref="I7:I8"/>
    <mergeCell ref="J7:J8"/>
    <mergeCell ref="K7:K8"/>
    <mergeCell ref="F7:F8"/>
    <mergeCell ref="G7:G8"/>
    <mergeCell ref="L7:L8"/>
    <mergeCell ref="S7:S8"/>
    <mergeCell ref="Y52:Y53"/>
    <mergeCell ref="Z52:Z53"/>
    <mergeCell ref="AC52:AC53"/>
    <mergeCell ref="Z7:Z8"/>
    <mergeCell ref="R7:R8"/>
    <mergeCell ref="R66:R67"/>
    <mergeCell ref="AI52:AI53"/>
    <mergeCell ref="W52:W53"/>
    <mergeCell ref="AG52:AG53"/>
    <mergeCell ref="AH52:AH53"/>
    <mergeCell ref="AI66:AI67"/>
    <mergeCell ref="Y50:AJ50"/>
    <mergeCell ref="I73:I74"/>
    <mergeCell ref="J73:J74"/>
    <mergeCell ref="K73:K74"/>
    <mergeCell ref="L73:L74"/>
    <mergeCell ref="P73:P74"/>
    <mergeCell ref="R73:R74"/>
    <mergeCell ref="D50:D53"/>
    <mergeCell ref="E52:E53"/>
    <mergeCell ref="J52:J53"/>
    <mergeCell ref="L52:L53"/>
    <mergeCell ref="R52:R53"/>
    <mergeCell ref="F66:F67"/>
    <mergeCell ref="E71:E72"/>
    <mergeCell ref="E50:J51"/>
    <mergeCell ref="P52:P53"/>
    <mergeCell ref="F52:F53"/>
    <mergeCell ref="G71:G72"/>
    <mergeCell ref="N71:N72"/>
    <mergeCell ref="D71:D72"/>
    <mergeCell ref="G68:G70"/>
    <mergeCell ref="K52:K53"/>
    <mergeCell ref="P66:P67"/>
    <mergeCell ref="L71:L72"/>
    <mergeCell ref="P71:P72"/>
    <mergeCell ref="AI77:AI78"/>
    <mergeCell ref="AF77:AF78"/>
    <mergeCell ref="E75:E76"/>
    <mergeCell ref="F77:F78"/>
    <mergeCell ref="AE73:AE74"/>
    <mergeCell ref="G75:G76"/>
    <mergeCell ref="F75:F76"/>
    <mergeCell ref="AI73:AI74"/>
    <mergeCell ref="AF75:AF76"/>
    <mergeCell ref="AI75:AI76"/>
    <mergeCell ref="S73:S74"/>
    <mergeCell ref="W73:W74"/>
    <mergeCell ref="Y73:Y74"/>
    <mergeCell ref="Z73:Z74"/>
    <mergeCell ref="AC73:AC74"/>
    <mergeCell ref="AF73:AF74"/>
    <mergeCell ref="S77:S78"/>
    <mergeCell ref="N77:N78"/>
    <mergeCell ref="O77:O78"/>
    <mergeCell ref="Q77:Q78"/>
    <mergeCell ref="M77:M78"/>
    <mergeCell ref="X75:X76"/>
    <mergeCell ref="F73:F74"/>
    <mergeCell ref="H73:H74"/>
    <mergeCell ref="H77:H78"/>
    <mergeCell ref="K75:K76"/>
    <mergeCell ref="L75:L76"/>
    <mergeCell ref="I77:I78"/>
    <mergeCell ref="J77:J78"/>
    <mergeCell ref="K77:K78"/>
    <mergeCell ref="L77:L78"/>
    <mergeCell ref="P77:P78"/>
    <mergeCell ref="R77:R78"/>
    <mergeCell ref="AF68:AF70"/>
    <mergeCell ref="AI68:AI70"/>
    <mergeCell ref="H71:H72"/>
    <mergeCell ref="I71:I72"/>
    <mergeCell ref="J71:J72"/>
    <mergeCell ref="K71:K72"/>
    <mergeCell ref="F71:F72"/>
    <mergeCell ref="AE7:AE8"/>
    <mergeCell ref="D75:D76"/>
    <mergeCell ref="H75:H76"/>
    <mergeCell ref="I75:I76"/>
    <mergeCell ref="J75:J76"/>
    <mergeCell ref="P75:P76"/>
    <mergeCell ref="R75:R76"/>
    <mergeCell ref="R71:R72"/>
    <mergeCell ref="G52:G53"/>
    <mergeCell ref="H52:H53"/>
    <mergeCell ref="K66:K67"/>
    <mergeCell ref="D68:D70"/>
    <mergeCell ref="O71:O72"/>
    <mergeCell ref="Q71:Q72"/>
    <mergeCell ref="G73:G74"/>
    <mergeCell ref="E73:E74"/>
    <mergeCell ref="D73:D74"/>
    <mergeCell ref="D5:D8"/>
    <mergeCell ref="E7:E8"/>
    <mergeCell ref="M66:M67"/>
    <mergeCell ref="I52:I53"/>
    <mergeCell ref="S52:S53"/>
    <mergeCell ref="K50:X50"/>
    <mergeCell ref="AA52:AA53"/>
    <mergeCell ref="AB52:AB53"/>
    <mergeCell ref="AD52:AD53"/>
    <mergeCell ref="A35:J35"/>
    <mergeCell ref="A5:A8"/>
    <mergeCell ref="W7:W8"/>
    <mergeCell ref="Y7:Y8"/>
    <mergeCell ref="B33:C33"/>
    <mergeCell ref="E66:E67"/>
    <mergeCell ref="G66:G67"/>
    <mergeCell ref="D66:D67"/>
    <mergeCell ref="E5:J6"/>
    <mergeCell ref="B5:B8"/>
    <mergeCell ref="C5:C8"/>
    <mergeCell ref="A50:A53"/>
    <mergeCell ref="B50:B53"/>
    <mergeCell ref="C50:C53"/>
    <mergeCell ref="H7:H8"/>
    <mergeCell ref="AL5:AL8"/>
    <mergeCell ref="AJ7:AJ8"/>
    <mergeCell ref="AK5:AK8"/>
    <mergeCell ref="B9:AL9"/>
    <mergeCell ref="B13:AL13"/>
    <mergeCell ref="B23:AL23"/>
    <mergeCell ref="AE68:AE70"/>
    <mergeCell ref="W68:W70"/>
    <mergeCell ref="R68:R70"/>
    <mergeCell ref="H66:H67"/>
    <mergeCell ref="I66:I67"/>
    <mergeCell ref="J66:J67"/>
    <mergeCell ref="L66:L67"/>
    <mergeCell ref="S66:S67"/>
    <mergeCell ref="W66:W67"/>
    <mergeCell ref="Y66:Y67"/>
    <mergeCell ref="H68:H70"/>
    <mergeCell ref="I68:I70"/>
    <mergeCell ref="J68:J70"/>
    <mergeCell ref="K68:K70"/>
    <mergeCell ref="L68:L70"/>
    <mergeCell ref="P68:P70"/>
    <mergeCell ref="S68:S70"/>
    <mergeCell ref="AL50:AL53"/>
    <mergeCell ref="AL66:AL67"/>
    <mergeCell ref="AL68:AL70"/>
    <mergeCell ref="AL71:AL72"/>
    <mergeCell ref="AL73:AL74"/>
    <mergeCell ref="AL75:AL76"/>
    <mergeCell ref="AL77:AL78"/>
    <mergeCell ref="S75:S76"/>
    <mergeCell ref="W75:W76"/>
    <mergeCell ref="Y75:Y76"/>
    <mergeCell ref="Z75:Z76"/>
    <mergeCell ref="AC75:AC76"/>
    <mergeCell ref="AE75:AE76"/>
    <mergeCell ref="W77:W78"/>
    <mergeCell ref="Y77:Y78"/>
    <mergeCell ref="Z77:Z78"/>
    <mergeCell ref="AC77:AC78"/>
    <mergeCell ref="AE77:AE78"/>
    <mergeCell ref="Z66:Z67"/>
    <mergeCell ref="AC66:AC67"/>
    <mergeCell ref="AE66:AE67"/>
    <mergeCell ref="Z68:Z70"/>
    <mergeCell ref="AC68:AC70"/>
    <mergeCell ref="AF66:AF67"/>
    <mergeCell ref="Y68:Y7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6" fitToHeight="2" pageOrder="overThenDown" orientation="landscape" horizontalDpi="4294967295" verticalDpi="4294967295" r:id="rId1"/>
  <rowBreaks count="2" manualBreakCount="2">
    <brk id="45" max="37" man="1"/>
    <brk id="89" max="45" man="1"/>
  </rowBreaks>
  <colBreaks count="1" manualBreakCount="1">
    <brk id="38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Rachunkowość i audyt finansowy</vt:lpstr>
      <vt:lpstr>Bankowość i doradztwo finansowe</vt:lpstr>
      <vt:lpstr>'Bankowość i doradztwo finansowe'!Obszar_wydruku</vt:lpstr>
      <vt:lpstr>'Rachunkowość i audyt finansowy'!Obszar_wydruku</vt:lpstr>
      <vt:lpstr>'Bankowość i doradztwo finansowe'!Tytuły_wydruku</vt:lpstr>
      <vt:lpstr>'Rachunkowość i audyt finansowy'!Tytuły_wydruku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User</cp:lastModifiedBy>
  <cp:lastPrinted>2024-04-18T06:59:49Z</cp:lastPrinted>
  <dcterms:created xsi:type="dcterms:W3CDTF">2017-05-12T09:54:49Z</dcterms:created>
  <dcterms:modified xsi:type="dcterms:W3CDTF">2024-04-18T07:01:06Z</dcterms:modified>
</cp:coreProperties>
</file>