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A7F9FAE9-3DDB-46D4-A691-9B86115C9B3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Harmonogram studiów - wzór" sheetId="1" r:id="rId1"/>
    <sheet name="Harmonogram specjalnośc - wzór" sheetId="4" r:id="rId2"/>
  </sheets>
  <definedNames>
    <definedName name="_xlnm.Print_Area" localSheetId="0">'Harmonogram studiów - wzór'!$A$1:$CF$110</definedName>
    <definedName name="_xlnm.Print_Titles" localSheetId="0">'Harmonogram studiów - wzór'!$A:$R,'Harmonogram studiów - wzór'!$5:$9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L29" i="1"/>
  <c r="L25" i="1"/>
  <c r="CH96" i="1"/>
  <c r="CH82" i="1"/>
  <c r="I52" i="1"/>
  <c r="I46" i="1"/>
  <c r="H46" i="1"/>
  <c r="H52" i="1"/>
  <c r="J32" i="1"/>
  <c r="BW65" i="1"/>
  <c r="CH98" i="1" l="1"/>
  <c r="CE70" i="1"/>
  <c r="BT70" i="1"/>
  <c r="BZ70" i="1"/>
  <c r="BO70" i="1"/>
  <c r="F67" i="1"/>
  <c r="F70" i="1" s="1"/>
  <c r="F68" i="1"/>
  <c r="CE65" i="1"/>
  <c r="BV65" i="1"/>
  <c r="BT58" i="1"/>
  <c r="BK58" i="1"/>
  <c r="AX52" i="1"/>
  <c r="AO52" i="1"/>
  <c r="AM46" i="1"/>
  <c r="AD46" i="1"/>
  <c r="F45" i="1"/>
  <c r="F11" i="1"/>
  <c r="CE96" i="1"/>
  <c r="CD96" i="1"/>
  <c r="BT96" i="1"/>
  <c r="BS96" i="1"/>
  <c r="AA96" i="1"/>
  <c r="AT82" i="1"/>
  <c r="AH82" i="1"/>
  <c r="X82" i="1"/>
  <c r="S70" i="1"/>
  <c r="T70" i="1"/>
  <c r="V70" i="1"/>
  <c r="W70" i="1"/>
  <c r="X70" i="1"/>
  <c r="Y70" i="1"/>
  <c r="Z70" i="1"/>
  <c r="AA70" i="1"/>
  <c r="AB70" i="1"/>
  <c r="AD70" i="1"/>
  <c r="AE70" i="1"/>
  <c r="AG70" i="1"/>
  <c r="AH70" i="1"/>
  <c r="AI70" i="1"/>
  <c r="AJ70" i="1"/>
  <c r="AK70" i="1"/>
  <c r="AL70" i="1"/>
  <c r="AM70" i="1"/>
  <c r="AO70" i="1"/>
  <c r="AP70" i="1"/>
  <c r="AR70" i="1"/>
  <c r="AS70" i="1"/>
  <c r="AT70" i="1"/>
  <c r="AU70" i="1"/>
  <c r="AV70" i="1"/>
  <c r="AW70" i="1"/>
  <c r="AX70" i="1"/>
  <c r="AZ70" i="1"/>
  <c r="BA70" i="1"/>
  <c r="BC70" i="1"/>
  <c r="BD70" i="1"/>
  <c r="BE70" i="1"/>
  <c r="BF70" i="1"/>
  <c r="BG70" i="1"/>
  <c r="BH70" i="1"/>
  <c r="BI70" i="1"/>
  <c r="BK70" i="1"/>
  <c r="BL70" i="1"/>
  <c r="BN70" i="1"/>
  <c r="BP70" i="1"/>
  <c r="BQ70" i="1"/>
  <c r="BR70" i="1"/>
  <c r="BS70" i="1"/>
  <c r="BV70" i="1"/>
  <c r="BW70" i="1"/>
  <c r="BY70" i="1"/>
  <c r="CA70" i="1"/>
  <c r="CB70" i="1"/>
  <c r="CC70" i="1"/>
  <c r="CD70" i="1"/>
  <c r="S65" i="1"/>
  <c r="T65" i="1"/>
  <c r="V65" i="1"/>
  <c r="W65" i="1"/>
  <c r="X65" i="1"/>
  <c r="Y65" i="1"/>
  <c r="Z65" i="1"/>
  <c r="AA65" i="1"/>
  <c r="AB65" i="1"/>
  <c r="AD65" i="1"/>
  <c r="AE65" i="1"/>
  <c r="AG65" i="1"/>
  <c r="AH65" i="1"/>
  <c r="AI65" i="1"/>
  <c r="AJ65" i="1"/>
  <c r="AK65" i="1"/>
  <c r="AL65" i="1"/>
  <c r="AM65" i="1"/>
  <c r="AO65" i="1"/>
  <c r="AP65" i="1"/>
  <c r="AR65" i="1"/>
  <c r="AS65" i="1"/>
  <c r="AT65" i="1"/>
  <c r="AU65" i="1"/>
  <c r="AV65" i="1"/>
  <c r="AW65" i="1"/>
  <c r="AX65" i="1"/>
  <c r="AZ65" i="1"/>
  <c r="BA65" i="1"/>
  <c r="BC65" i="1"/>
  <c r="BD65" i="1"/>
  <c r="BE65" i="1"/>
  <c r="BF65" i="1"/>
  <c r="BG65" i="1"/>
  <c r="BH65" i="1"/>
  <c r="BI65" i="1"/>
  <c r="BK65" i="1"/>
  <c r="BL65" i="1"/>
  <c r="BN65" i="1"/>
  <c r="BO65" i="1"/>
  <c r="BP65" i="1"/>
  <c r="BQ65" i="1"/>
  <c r="BR65" i="1"/>
  <c r="BS65" i="1"/>
  <c r="BT65" i="1"/>
  <c r="AE58" i="1"/>
  <c r="AG58" i="1"/>
  <c r="AH58" i="1"/>
  <c r="AI58" i="1"/>
  <c r="AJ58" i="1"/>
  <c r="AK58" i="1"/>
  <c r="AL58" i="1"/>
  <c r="AM58" i="1"/>
  <c r="AP58" i="1"/>
  <c r="AR58" i="1"/>
  <c r="AS58" i="1"/>
  <c r="AT58" i="1"/>
  <c r="AU58" i="1"/>
  <c r="AV58" i="1"/>
  <c r="AW58" i="1"/>
  <c r="AX58" i="1"/>
  <c r="BA58" i="1"/>
  <c r="BC58" i="1"/>
  <c r="BD58" i="1"/>
  <c r="BE58" i="1"/>
  <c r="BF58" i="1"/>
  <c r="BG58" i="1"/>
  <c r="BH58" i="1"/>
  <c r="BI58" i="1"/>
  <c r="BL58" i="1"/>
  <c r="BN58" i="1"/>
  <c r="BO58" i="1"/>
  <c r="BP58" i="1"/>
  <c r="BQ58" i="1"/>
  <c r="BR58" i="1"/>
  <c r="BS58" i="1"/>
  <c r="BW58" i="1"/>
  <c r="BY58" i="1"/>
  <c r="BZ58" i="1"/>
  <c r="CA58" i="1"/>
  <c r="CB58" i="1"/>
  <c r="CC58" i="1"/>
  <c r="CD58" i="1"/>
  <c r="CE58" i="1"/>
  <c r="BV58" i="1"/>
  <c r="AZ58" i="1"/>
  <c r="AO58" i="1"/>
  <c r="AD58" i="1"/>
  <c r="T58" i="1"/>
  <c r="V58" i="1"/>
  <c r="W58" i="1"/>
  <c r="X58" i="1"/>
  <c r="Y58" i="1"/>
  <c r="Z58" i="1"/>
  <c r="AA58" i="1"/>
  <c r="AB58" i="1"/>
  <c r="S58" i="1"/>
  <c r="AZ52" i="1"/>
  <c r="BA52" i="1"/>
  <c r="BC52" i="1"/>
  <c r="BD52" i="1"/>
  <c r="BE52" i="1"/>
  <c r="BF52" i="1"/>
  <c r="BG52" i="1"/>
  <c r="BH52" i="1"/>
  <c r="BI52" i="1"/>
  <c r="BK52" i="1"/>
  <c r="BL52" i="1"/>
  <c r="BN52" i="1"/>
  <c r="BO52" i="1"/>
  <c r="BP52" i="1"/>
  <c r="BQ52" i="1"/>
  <c r="BR52" i="1"/>
  <c r="BS52" i="1"/>
  <c r="BT52" i="1"/>
  <c r="BV52" i="1"/>
  <c r="BW52" i="1"/>
  <c r="BY52" i="1"/>
  <c r="BZ52" i="1"/>
  <c r="CA52" i="1"/>
  <c r="CB52" i="1"/>
  <c r="CC52" i="1"/>
  <c r="CD52" i="1"/>
  <c r="CE52" i="1"/>
  <c r="S52" i="1"/>
  <c r="T52" i="1"/>
  <c r="V52" i="1"/>
  <c r="W52" i="1"/>
  <c r="X52" i="1"/>
  <c r="Y52" i="1"/>
  <c r="Z52" i="1"/>
  <c r="AA52" i="1"/>
  <c r="AB52" i="1"/>
  <c r="AD52" i="1"/>
  <c r="AE52" i="1"/>
  <c r="AG52" i="1"/>
  <c r="AH52" i="1"/>
  <c r="AI52" i="1"/>
  <c r="AJ52" i="1"/>
  <c r="AK52" i="1"/>
  <c r="AL52" i="1"/>
  <c r="AM52" i="1"/>
  <c r="AE46" i="1"/>
  <c r="AG46" i="1"/>
  <c r="AH46" i="1"/>
  <c r="AI46" i="1"/>
  <c r="AJ46" i="1"/>
  <c r="AK46" i="1"/>
  <c r="AL46" i="1"/>
  <c r="AO46" i="1"/>
  <c r="AP46" i="1"/>
  <c r="AR46" i="1"/>
  <c r="AS46" i="1"/>
  <c r="AT46" i="1"/>
  <c r="AU46" i="1"/>
  <c r="AV46" i="1"/>
  <c r="AW46" i="1"/>
  <c r="AX46" i="1"/>
  <c r="AZ46" i="1"/>
  <c r="BA46" i="1"/>
  <c r="BC46" i="1"/>
  <c r="BD46" i="1"/>
  <c r="BE46" i="1"/>
  <c r="BF46" i="1"/>
  <c r="BG46" i="1"/>
  <c r="BH46" i="1"/>
  <c r="BI46" i="1"/>
  <c r="BK46" i="1"/>
  <c r="BL46" i="1"/>
  <c r="BN46" i="1"/>
  <c r="BO46" i="1"/>
  <c r="BP46" i="1"/>
  <c r="BQ46" i="1"/>
  <c r="BR46" i="1"/>
  <c r="BS46" i="1"/>
  <c r="BT46" i="1"/>
  <c r="BV46" i="1"/>
  <c r="BW46" i="1"/>
  <c r="BY46" i="1"/>
  <c r="BZ46" i="1"/>
  <c r="CA46" i="1"/>
  <c r="CB46" i="1"/>
  <c r="CC46" i="1"/>
  <c r="CD46" i="1"/>
  <c r="CE46" i="1"/>
  <c r="AB46" i="1"/>
  <c r="AA46" i="1"/>
  <c r="Z46" i="1"/>
  <c r="Y46" i="1"/>
  <c r="X46" i="1"/>
  <c r="W46" i="1"/>
  <c r="V46" i="1"/>
  <c r="T46" i="1"/>
  <c r="S46" i="1"/>
  <c r="R87" i="1"/>
  <c r="E87" i="1" s="1"/>
  <c r="R88" i="1"/>
  <c r="E88" i="1" s="1"/>
  <c r="R89" i="1"/>
  <c r="E89" i="1" s="1"/>
  <c r="R90" i="1"/>
  <c r="E90" i="1" s="1"/>
  <c r="R91" i="1"/>
  <c r="E91" i="1" s="1"/>
  <c r="R92" i="1"/>
  <c r="E92" i="1" s="1"/>
  <c r="R93" i="1"/>
  <c r="E93" i="1" s="1"/>
  <c r="R94" i="1"/>
  <c r="E94" i="1" s="1"/>
  <c r="R95" i="1"/>
  <c r="E95" i="1" s="1"/>
  <c r="R86" i="1"/>
  <c r="E86" i="1" s="1"/>
  <c r="O74" i="1"/>
  <c r="E74" i="1" s="1"/>
  <c r="O75" i="1"/>
  <c r="E75" i="1" s="1"/>
  <c r="O76" i="1"/>
  <c r="E76" i="1" s="1"/>
  <c r="O77" i="1"/>
  <c r="E77" i="1" s="1"/>
  <c r="O78" i="1"/>
  <c r="E78" i="1" s="1"/>
  <c r="O79" i="1"/>
  <c r="E79" i="1" s="1"/>
  <c r="O80" i="1"/>
  <c r="E80" i="1" s="1"/>
  <c r="O81" i="1"/>
  <c r="E81" i="1" s="1"/>
  <c r="O73" i="1"/>
  <c r="E73" i="1" s="1"/>
  <c r="F87" i="1"/>
  <c r="F88" i="1"/>
  <c r="F89" i="1"/>
  <c r="F90" i="1"/>
  <c r="F91" i="1"/>
  <c r="F92" i="1"/>
  <c r="F93" i="1"/>
  <c r="F94" i="1"/>
  <c r="F95" i="1"/>
  <c r="F80" i="1"/>
  <c r="F81" i="1"/>
  <c r="F74" i="1"/>
  <c r="F75" i="1"/>
  <c r="F76" i="1"/>
  <c r="F77" i="1"/>
  <c r="F78" i="1"/>
  <c r="F79" i="1"/>
  <c r="R69" i="1"/>
  <c r="Q69" i="1"/>
  <c r="P69" i="1"/>
  <c r="O69" i="1"/>
  <c r="N69" i="1"/>
  <c r="M69" i="1"/>
  <c r="K69" i="1"/>
  <c r="J69" i="1"/>
  <c r="R68" i="1"/>
  <c r="Q68" i="1"/>
  <c r="P68" i="1"/>
  <c r="O68" i="1"/>
  <c r="N68" i="1"/>
  <c r="M68" i="1"/>
  <c r="K68" i="1"/>
  <c r="J68" i="1"/>
  <c r="R67" i="1"/>
  <c r="Q67" i="1"/>
  <c r="P67" i="1"/>
  <c r="O67" i="1"/>
  <c r="N67" i="1"/>
  <c r="N70" i="1" s="1"/>
  <c r="M67" i="1"/>
  <c r="K67" i="1"/>
  <c r="J67" i="1"/>
  <c r="R64" i="1"/>
  <c r="Q64" i="1"/>
  <c r="P64" i="1"/>
  <c r="O64" i="1"/>
  <c r="N64" i="1"/>
  <c r="M64" i="1"/>
  <c r="K64" i="1"/>
  <c r="J64" i="1"/>
  <c r="R63" i="1"/>
  <c r="Q63" i="1"/>
  <c r="P63" i="1"/>
  <c r="O63" i="1"/>
  <c r="N63" i="1"/>
  <c r="M63" i="1"/>
  <c r="K63" i="1"/>
  <c r="J63" i="1"/>
  <c r="R62" i="1"/>
  <c r="Q62" i="1"/>
  <c r="P62" i="1"/>
  <c r="O62" i="1"/>
  <c r="N62" i="1"/>
  <c r="M62" i="1"/>
  <c r="K62" i="1"/>
  <c r="J62" i="1"/>
  <c r="R61" i="1"/>
  <c r="Q61" i="1"/>
  <c r="P61" i="1"/>
  <c r="O61" i="1"/>
  <c r="N61" i="1"/>
  <c r="M61" i="1"/>
  <c r="K61" i="1"/>
  <c r="J61" i="1"/>
  <c r="R60" i="1"/>
  <c r="Q60" i="1"/>
  <c r="P60" i="1"/>
  <c r="O60" i="1"/>
  <c r="N60" i="1"/>
  <c r="M60" i="1"/>
  <c r="K60" i="1"/>
  <c r="J60" i="1"/>
  <c r="R57" i="1"/>
  <c r="Q57" i="1"/>
  <c r="P57" i="1"/>
  <c r="O57" i="1"/>
  <c r="N57" i="1"/>
  <c r="M57" i="1"/>
  <c r="K57" i="1"/>
  <c r="J57" i="1"/>
  <c r="R56" i="1"/>
  <c r="Q56" i="1"/>
  <c r="P56" i="1"/>
  <c r="O56" i="1"/>
  <c r="N56" i="1"/>
  <c r="M56" i="1"/>
  <c r="K56" i="1"/>
  <c r="J56" i="1"/>
  <c r="R55" i="1"/>
  <c r="Q55" i="1"/>
  <c r="P55" i="1"/>
  <c r="O55" i="1"/>
  <c r="N55" i="1"/>
  <c r="M55" i="1"/>
  <c r="K55" i="1"/>
  <c r="J55" i="1"/>
  <c r="R54" i="1"/>
  <c r="Q54" i="1"/>
  <c r="P54" i="1"/>
  <c r="O54" i="1"/>
  <c r="N54" i="1"/>
  <c r="M54" i="1"/>
  <c r="K54" i="1"/>
  <c r="J54" i="1"/>
  <c r="J58" i="1" s="1"/>
  <c r="R51" i="1"/>
  <c r="Q51" i="1"/>
  <c r="P51" i="1"/>
  <c r="O51" i="1"/>
  <c r="N51" i="1"/>
  <c r="M51" i="1"/>
  <c r="K51" i="1"/>
  <c r="J51" i="1"/>
  <c r="R50" i="1"/>
  <c r="Q50" i="1"/>
  <c r="P50" i="1"/>
  <c r="O50" i="1"/>
  <c r="N50" i="1"/>
  <c r="M50" i="1"/>
  <c r="K50" i="1"/>
  <c r="J50" i="1"/>
  <c r="R49" i="1"/>
  <c r="Q49" i="1"/>
  <c r="P49" i="1"/>
  <c r="O49" i="1"/>
  <c r="N49" i="1"/>
  <c r="M49" i="1"/>
  <c r="K49" i="1"/>
  <c r="J49" i="1"/>
  <c r="R48" i="1"/>
  <c r="Q48" i="1"/>
  <c r="P48" i="1"/>
  <c r="O48" i="1"/>
  <c r="N48" i="1"/>
  <c r="M48" i="1"/>
  <c r="M52" i="1" s="1"/>
  <c r="K48" i="1"/>
  <c r="J48" i="1"/>
  <c r="R45" i="1"/>
  <c r="Q45" i="1"/>
  <c r="P45" i="1"/>
  <c r="O45" i="1"/>
  <c r="N45" i="1"/>
  <c r="M45" i="1"/>
  <c r="K45" i="1"/>
  <c r="J45" i="1"/>
  <c r="R44" i="1"/>
  <c r="Q44" i="1"/>
  <c r="P44" i="1"/>
  <c r="O44" i="1"/>
  <c r="N44" i="1"/>
  <c r="M44" i="1"/>
  <c r="K44" i="1"/>
  <c r="J44" i="1"/>
  <c r="R43" i="1"/>
  <c r="Q43" i="1"/>
  <c r="P43" i="1"/>
  <c r="O43" i="1"/>
  <c r="N43" i="1"/>
  <c r="M43" i="1"/>
  <c r="K43" i="1"/>
  <c r="J43" i="1"/>
  <c r="R42" i="1"/>
  <c r="Q42" i="1"/>
  <c r="P42" i="1"/>
  <c r="O42" i="1"/>
  <c r="N42" i="1"/>
  <c r="M42" i="1"/>
  <c r="K42" i="1"/>
  <c r="J42" i="1"/>
  <c r="R40" i="1"/>
  <c r="Q40" i="1"/>
  <c r="P40" i="1"/>
  <c r="O40" i="1"/>
  <c r="N40" i="1"/>
  <c r="M40" i="1"/>
  <c r="K40" i="1"/>
  <c r="J40" i="1"/>
  <c r="R39" i="1"/>
  <c r="Q39" i="1"/>
  <c r="P39" i="1"/>
  <c r="O39" i="1"/>
  <c r="N39" i="1"/>
  <c r="M39" i="1"/>
  <c r="K39" i="1"/>
  <c r="J39" i="1"/>
  <c r="R38" i="1"/>
  <c r="Q38" i="1"/>
  <c r="P38" i="1"/>
  <c r="O38" i="1"/>
  <c r="N38" i="1"/>
  <c r="M38" i="1"/>
  <c r="K38" i="1"/>
  <c r="J38" i="1"/>
  <c r="R37" i="1"/>
  <c r="Q37" i="1"/>
  <c r="P37" i="1"/>
  <c r="O37" i="1"/>
  <c r="N37" i="1"/>
  <c r="M37" i="1"/>
  <c r="K37" i="1"/>
  <c r="J37" i="1"/>
  <c r="R36" i="1"/>
  <c r="Q36" i="1"/>
  <c r="P36" i="1"/>
  <c r="O36" i="1"/>
  <c r="N36" i="1"/>
  <c r="M36" i="1"/>
  <c r="K36" i="1"/>
  <c r="J36" i="1"/>
  <c r="R35" i="1"/>
  <c r="Q35" i="1"/>
  <c r="P35" i="1"/>
  <c r="O35" i="1"/>
  <c r="N35" i="1"/>
  <c r="M35" i="1"/>
  <c r="K35" i="1"/>
  <c r="J35" i="1"/>
  <c r="R34" i="1"/>
  <c r="Q34" i="1"/>
  <c r="P34" i="1"/>
  <c r="O34" i="1"/>
  <c r="N34" i="1"/>
  <c r="M34" i="1"/>
  <c r="K34" i="1"/>
  <c r="J34" i="1"/>
  <c r="R33" i="1"/>
  <c r="Q33" i="1"/>
  <c r="P33" i="1"/>
  <c r="O33" i="1"/>
  <c r="N33" i="1"/>
  <c r="M33" i="1"/>
  <c r="K33" i="1"/>
  <c r="J33" i="1"/>
  <c r="R32" i="1"/>
  <c r="Q32" i="1"/>
  <c r="P32" i="1"/>
  <c r="O32" i="1"/>
  <c r="N32" i="1"/>
  <c r="M32" i="1"/>
  <c r="K32" i="1"/>
  <c r="R31" i="1"/>
  <c r="Q31" i="1"/>
  <c r="P31" i="1"/>
  <c r="O31" i="1"/>
  <c r="N31" i="1"/>
  <c r="M31" i="1"/>
  <c r="K31" i="1"/>
  <c r="J31" i="1"/>
  <c r="R30" i="1"/>
  <c r="Q30" i="1"/>
  <c r="P30" i="1"/>
  <c r="O30" i="1"/>
  <c r="N30" i="1"/>
  <c r="M30" i="1"/>
  <c r="K30" i="1"/>
  <c r="J30" i="1"/>
  <c r="R29" i="1"/>
  <c r="Q29" i="1"/>
  <c r="P29" i="1"/>
  <c r="O29" i="1"/>
  <c r="N29" i="1"/>
  <c r="M29" i="1"/>
  <c r="K29" i="1"/>
  <c r="J29" i="1"/>
  <c r="R28" i="1"/>
  <c r="Q28" i="1"/>
  <c r="P28" i="1"/>
  <c r="O28" i="1"/>
  <c r="N28" i="1"/>
  <c r="M28" i="1"/>
  <c r="K28" i="1"/>
  <c r="J28" i="1"/>
  <c r="J21" i="1"/>
  <c r="K21" i="1"/>
  <c r="M21" i="1"/>
  <c r="N21" i="1"/>
  <c r="O21" i="1"/>
  <c r="P21" i="1"/>
  <c r="Q21" i="1"/>
  <c r="R21" i="1"/>
  <c r="J22" i="1"/>
  <c r="K22" i="1"/>
  <c r="M22" i="1"/>
  <c r="N22" i="1"/>
  <c r="O22" i="1"/>
  <c r="P22" i="1"/>
  <c r="Q22" i="1"/>
  <c r="R22" i="1"/>
  <c r="J23" i="1"/>
  <c r="K23" i="1"/>
  <c r="M23" i="1"/>
  <c r="N23" i="1"/>
  <c r="O23" i="1"/>
  <c r="P23" i="1"/>
  <c r="Q23" i="1"/>
  <c r="R23" i="1"/>
  <c r="J24" i="1"/>
  <c r="K24" i="1"/>
  <c r="M24" i="1"/>
  <c r="N24" i="1"/>
  <c r="O24" i="1"/>
  <c r="P24" i="1"/>
  <c r="Q24" i="1"/>
  <c r="R24" i="1"/>
  <c r="J25" i="1"/>
  <c r="K25" i="1"/>
  <c r="M25" i="1"/>
  <c r="N25" i="1"/>
  <c r="O25" i="1"/>
  <c r="P25" i="1"/>
  <c r="Q25" i="1"/>
  <c r="R25" i="1"/>
  <c r="J26" i="1"/>
  <c r="K26" i="1"/>
  <c r="M26" i="1"/>
  <c r="N26" i="1"/>
  <c r="O26" i="1"/>
  <c r="P26" i="1"/>
  <c r="Q26" i="1"/>
  <c r="R26" i="1"/>
  <c r="R20" i="1"/>
  <c r="Q20" i="1"/>
  <c r="P20" i="1"/>
  <c r="O20" i="1"/>
  <c r="N20" i="1"/>
  <c r="M20" i="1"/>
  <c r="K20" i="1"/>
  <c r="J20" i="1"/>
  <c r="R12" i="1"/>
  <c r="R13" i="1"/>
  <c r="R14" i="1"/>
  <c r="R15" i="1"/>
  <c r="R16" i="1"/>
  <c r="R17" i="1"/>
  <c r="R18" i="1"/>
  <c r="Q12" i="1"/>
  <c r="Q13" i="1"/>
  <c r="Q14" i="1"/>
  <c r="Q15" i="1"/>
  <c r="Q16" i="1"/>
  <c r="Q17" i="1"/>
  <c r="Q18" i="1"/>
  <c r="P12" i="1"/>
  <c r="P13" i="1"/>
  <c r="P14" i="1"/>
  <c r="P15" i="1"/>
  <c r="P16" i="1"/>
  <c r="P17" i="1"/>
  <c r="P18" i="1"/>
  <c r="O12" i="1"/>
  <c r="O13" i="1"/>
  <c r="O14" i="1"/>
  <c r="O15" i="1"/>
  <c r="O16" i="1"/>
  <c r="O17" i="1"/>
  <c r="O18" i="1"/>
  <c r="R11" i="1"/>
  <c r="Q11" i="1"/>
  <c r="P11" i="1"/>
  <c r="O11" i="1"/>
  <c r="N12" i="1"/>
  <c r="N13" i="1"/>
  <c r="N14" i="1"/>
  <c r="N15" i="1"/>
  <c r="N16" i="1"/>
  <c r="N17" i="1"/>
  <c r="N18" i="1"/>
  <c r="N11" i="1"/>
  <c r="M12" i="1"/>
  <c r="M13" i="1"/>
  <c r="M14" i="1"/>
  <c r="M15" i="1"/>
  <c r="M16" i="1"/>
  <c r="M17" i="1"/>
  <c r="M18" i="1"/>
  <c r="M11" i="1"/>
  <c r="K12" i="1"/>
  <c r="K13" i="1"/>
  <c r="K14" i="1"/>
  <c r="K15" i="1"/>
  <c r="K16" i="1"/>
  <c r="K17" i="1"/>
  <c r="K18" i="1"/>
  <c r="K11" i="1"/>
  <c r="J12" i="1"/>
  <c r="J13" i="1"/>
  <c r="J14" i="1"/>
  <c r="J15" i="1"/>
  <c r="J16" i="1"/>
  <c r="J17" i="1"/>
  <c r="J18" i="1"/>
  <c r="J11" i="1"/>
  <c r="F69" i="1"/>
  <c r="F61" i="1"/>
  <c r="F62" i="1"/>
  <c r="F63" i="1"/>
  <c r="F64" i="1"/>
  <c r="F55" i="1"/>
  <c r="F56" i="1"/>
  <c r="F57" i="1"/>
  <c r="F49" i="1"/>
  <c r="F50" i="1"/>
  <c r="F51" i="1"/>
  <c r="F43" i="1"/>
  <c r="F44" i="1"/>
  <c r="I97" i="1"/>
  <c r="F86" i="1"/>
  <c r="F73" i="1"/>
  <c r="F60" i="1"/>
  <c r="F54" i="1"/>
  <c r="F48" i="1"/>
  <c r="F42" i="1"/>
  <c r="F29" i="1"/>
  <c r="F30" i="1"/>
  <c r="F31" i="1"/>
  <c r="F32" i="1"/>
  <c r="F33" i="1"/>
  <c r="F34" i="1"/>
  <c r="F35" i="1"/>
  <c r="F36" i="1"/>
  <c r="F37" i="1"/>
  <c r="F38" i="1"/>
  <c r="F39" i="1"/>
  <c r="F40" i="1"/>
  <c r="F28" i="1"/>
  <c r="F21" i="1"/>
  <c r="F22" i="1"/>
  <c r="F23" i="1"/>
  <c r="F24" i="1"/>
  <c r="F25" i="1"/>
  <c r="F26" i="1"/>
  <c r="F20" i="1"/>
  <c r="F12" i="1"/>
  <c r="F13" i="1"/>
  <c r="F14" i="1"/>
  <c r="F15" i="1"/>
  <c r="F16" i="1"/>
  <c r="F17" i="1"/>
  <c r="F18" i="1"/>
  <c r="BY65" i="1"/>
  <c r="BZ65" i="1"/>
  <c r="CA65" i="1"/>
  <c r="CB65" i="1"/>
  <c r="CC65" i="1"/>
  <c r="CD65" i="1"/>
  <c r="BT82" i="1"/>
  <c r="BP82" i="1"/>
  <c r="BI96" i="1"/>
  <c r="BH96" i="1"/>
  <c r="BI82" i="1"/>
  <c r="BE82" i="1"/>
  <c r="AX82" i="1"/>
  <c r="AP52" i="1"/>
  <c r="AR52" i="1"/>
  <c r="AS52" i="1"/>
  <c r="AT52" i="1"/>
  <c r="AU52" i="1"/>
  <c r="AV52" i="1"/>
  <c r="AW52" i="1"/>
  <c r="AW96" i="1"/>
  <c r="AX96" i="1"/>
  <c r="AL96" i="1"/>
  <c r="AM96" i="1"/>
  <c r="F96" i="1" l="1"/>
  <c r="F52" i="1"/>
  <c r="F46" i="1"/>
  <c r="F65" i="1"/>
  <c r="R70" i="1"/>
  <c r="E43" i="1"/>
  <c r="E44" i="1"/>
  <c r="E45" i="1"/>
  <c r="E49" i="1"/>
  <c r="E50" i="1"/>
  <c r="E51" i="1"/>
  <c r="E54" i="1"/>
  <c r="E55" i="1"/>
  <c r="E56" i="1"/>
  <c r="E57" i="1"/>
  <c r="E62" i="1"/>
  <c r="E67" i="1"/>
  <c r="E68" i="1"/>
  <c r="E69" i="1"/>
  <c r="AM71" i="1"/>
  <c r="E48" i="1"/>
  <c r="E64" i="1"/>
  <c r="E63" i="1"/>
  <c r="E61" i="1"/>
  <c r="E60" i="1"/>
  <c r="E14" i="1"/>
  <c r="E23" i="1"/>
  <c r="F58" i="1"/>
  <c r="E13" i="1"/>
  <c r="J65" i="1"/>
  <c r="E16" i="1"/>
  <c r="E12" i="1"/>
  <c r="E26" i="1"/>
  <c r="E24" i="1"/>
  <c r="E22" i="1"/>
  <c r="E36" i="1"/>
  <c r="K46" i="1"/>
  <c r="P52" i="1"/>
  <c r="K70" i="1"/>
  <c r="AG71" i="1"/>
  <c r="AD71" i="1"/>
  <c r="E18" i="1"/>
  <c r="E17" i="1"/>
  <c r="E40" i="1"/>
  <c r="J52" i="1"/>
  <c r="E11" i="1"/>
  <c r="E15" i="1"/>
  <c r="E20" i="1"/>
  <c r="E25" i="1"/>
  <c r="E21" i="1"/>
  <c r="J46" i="1"/>
  <c r="O65" i="1"/>
  <c r="E42" i="1"/>
  <c r="AU71" i="1"/>
  <c r="E34" i="1"/>
  <c r="AS71" i="1"/>
  <c r="E38" i="1"/>
  <c r="R46" i="1"/>
  <c r="K52" i="1"/>
  <c r="R52" i="1"/>
  <c r="N52" i="1"/>
  <c r="K58" i="1"/>
  <c r="R58" i="1"/>
  <c r="N58" i="1"/>
  <c r="P58" i="1"/>
  <c r="R65" i="1"/>
  <c r="N65" i="1"/>
  <c r="P65" i="1"/>
  <c r="P70" i="1"/>
  <c r="O82" i="1"/>
  <c r="E82" i="1" s="1"/>
  <c r="T71" i="1"/>
  <c r="Z71" i="1"/>
  <c r="CD71" i="1"/>
  <c r="BW71" i="1"/>
  <c r="BR71" i="1"/>
  <c r="BP71" i="1"/>
  <c r="BK71" i="1"/>
  <c r="BF71" i="1"/>
  <c r="BD71" i="1"/>
  <c r="AX71" i="1"/>
  <c r="AR71" i="1"/>
  <c r="AK71" i="1"/>
  <c r="AI71" i="1"/>
  <c r="BS71" i="1"/>
  <c r="BL71" i="1"/>
  <c r="BG71" i="1"/>
  <c r="BE71" i="1"/>
  <c r="AZ71" i="1"/>
  <c r="E31" i="1"/>
  <c r="E33" i="1"/>
  <c r="E37" i="1"/>
  <c r="E39" i="1"/>
  <c r="M65" i="1"/>
  <c r="Q65" i="1"/>
  <c r="V71" i="1"/>
  <c r="AA71" i="1"/>
  <c r="BV71" i="1"/>
  <c r="BQ71" i="1"/>
  <c r="BO71" i="1"/>
  <c r="BI71" i="1"/>
  <c r="BC71" i="1"/>
  <c r="AW71" i="1"/>
  <c r="AP71" i="1"/>
  <c r="E35" i="1"/>
  <c r="E29" i="1"/>
  <c r="E32" i="1"/>
  <c r="E30" i="1"/>
  <c r="E28" i="1"/>
  <c r="CE71" i="1"/>
  <c r="BY71" i="1"/>
  <c r="CA71" i="1"/>
  <c r="AH71" i="1"/>
  <c r="F82" i="1"/>
  <c r="O46" i="1"/>
  <c r="Q46" i="1"/>
  <c r="O52" i="1"/>
  <c r="Q52" i="1"/>
  <c r="O58" i="1"/>
  <c r="Q58" i="1"/>
  <c r="M58" i="1"/>
  <c r="M70" i="1"/>
  <c r="J70" i="1"/>
  <c r="O70" i="1"/>
  <c r="S71" i="1"/>
  <c r="X71" i="1"/>
  <c r="Y71" i="1"/>
  <c r="AL71" i="1"/>
  <c r="AE71" i="1"/>
  <c r="CC71" i="1"/>
  <c r="AJ71" i="1"/>
  <c r="W71" i="1"/>
  <c r="AB71" i="1"/>
  <c r="CB71" i="1"/>
  <c r="BZ71" i="1"/>
  <c r="BT71" i="1"/>
  <c r="BN71" i="1"/>
  <c r="BH71" i="1"/>
  <c r="BA71" i="1"/>
  <c r="AV71" i="1"/>
  <c r="AT71" i="1"/>
  <c r="AO71" i="1"/>
  <c r="Q70" i="1"/>
  <c r="N46" i="1"/>
  <c r="P46" i="1"/>
  <c r="M46" i="1"/>
  <c r="R96" i="1"/>
  <c r="E96" i="1" s="1"/>
  <c r="F71" i="1" l="1"/>
  <c r="P71" i="1"/>
  <c r="E58" i="1"/>
  <c r="K71" i="1"/>
  <c r="E70" i="1"/>
  <c r="R71" i="1"/>
  <c r="E52" i="1"/>
  <c r="E46" i="1"/>
  <c r="O71" i="1"/>
  <c r="Q71" i="1"/>
  <c r="N71" i="1"/>
  <c r="M71" i="1"/>
  <c r="J71" i="1"/>
  <c r="E71" i="1" l="1"/>
</calcChain>
</file>

<file path=xl/sharedStrings.xml><?xml version="1.0" encoding="utf-8"?>
<sst xmlns="http://schemas.openxmlformats.org/spreadsheetml/2006/main" count="492" uniqueCount="215">
  <si>
    <t>Kod przedmiotu</t>
  </si>
  <si>
    <t>Przedmiot</t>
  </si>
  <si>
    <t>I ROK</t>
  </si>
  <si>
    <t>Razem</t>
  </si>
  <si>
    <t>1 semestr</t>
  </si>
  <si>
    <t>ECTS</t>
  </si>
  <si>
    <t>2 semestr</t>
  </si>
  <si>
    <t>II ROK</t>
  </si>
  <si>
    <t>3 semestr</t>
  </si>
  <si>
    <t>4 semestr</t>
  </si>
  <si>
    <t>III ROK</t>
  </si>
  <si>
    <t>5 semestr</t>
  </si>
  <si>
    <t>6 semestr</t>
  </si>
  <si>
    <t>Przedmiot ogólnouczelniany</t>
  </si>
  <si>
    <t>Wychowanie fizyczne</t>
  </si>
  <si>
    <t>Forma zajęć</t>
  </si>
  <si>
    <t>L.p.</t>
  </si>
  <si>
    <t>Przedmioty kierunkowe</t>
  </si>
  <si>
    <t>IV ROK</t>
  </si>
  <si>
    <t>V ROK</t>
  </si>
  <si>
    <t>7 semestr</t>
  </si>
  <si>
    <t>8 semestr</t>
  </si>
  <si>
    <t>9 semestr</t>
  </si>
  <si>
    <t>10 semestr</t>
  </si>
  <si>
    <t>Harmonogram studiów</t>
  </si>
  <si>
    <t>Realizacja od roku akademickiego …../…..</t>
  </si>
  <si>
    <t>Przedmioty ogólne</t>
  </si>
  <si>
    <t>Przedmioty podstawowe</t>
  </si>
  <si>
    <t>Przedmioty specjalnościowe</t>
  </si>
  <si>
    <t>Praktyka zawodowa</t>
  </si>
  <si>
    <t>Ogółem:</t>
  </si>
  <si>
    <t>Przedmioty specjalnościowe do wyboru</t>
  </si>
  <si>
    <t>Ustalono na posiedzeniu Rady Dydaktycznej w dniu ……..</t>
  </si>
  <si>
    <t>…………………………………….</t>
  </si>
  <si>
    <t>Dziekan Kolegium</t>
  </si>
  <si>
    <t>………………………………………………………</t>
  </si>
  <si>
    <t>Stwierdza się zgodnośc z programem studiów</t>
  </si>
  <si>
    <t>podpis pracownika dziekantu</t>
  </si>
  <si>
    <t>12 semestr</t>
  </si>
  <si>
    <t>11 semestr</t>
  </si>
  <si>
    <t>Razem przedmioty:</t>
  </si>
  <si>
    <t>wykłady</t>
  </si>
  <si>
    <t>forma</t>
  </si>
  <si>
    <t>Kierunek ………………………………………………………… Poziom studiów ………………………………………….. Profil ………………………………………… Forma studiów ……………………………</t>
  </si>
  <si>
    <t>Punkty ECTS powiązane z: działalnością naukową/ kształtowaniem umiejętności praktycznych</t>
  </si>
  <si>
    <t>praktyki zawodowe</t>
  </si>
  <si>
    <t xml:space="preserve">forma </t>
  </si>
  <si>
    <t>forma zaliczenia</t>
  </si>
  <si>
    <t xml:space="preserve">Łączna liczba punktów ECTS </t>
  </si>
  <si>
    <t>zajęcia z wych. fiz.</t>
  </si>
  <si>
    <t>specjalność / ścieżka kształcenia ……</t>
  </si>
  <si>
    <t>VI ROK</t>
  </si>
  <si>
    <t>Forma</t>
  </si>
  <si>
    <t>liczba godzin</t>
  </si>
  <si>
    <t>wykład</t>
  </si>
  <si>
    <t>ćwiczenia</t>
  </si>
  <si>
    <t>laboratoria</t>
  </si>
  <si>
    <t>lektorat j.obcego</t>
  </si>
  <si>
    <t xml:space="preserve">ECTS RAZEM </t>
  </si>
  <si>
    <t>Kształcenie
 on line</t>
  </si>
  <si>
    <t>Forma zaliczenia</t>
  </si>
  <si>
    <t>MK01</t>
  </si>
  <si>
    <t>Język obcy (j. angielski lub j.niemiecki)</t>
  </si>
  <si>
    <t>E</t>
  </si>
  <si>
    <t>MK02</t>
  </si>
  <si>
    <t>MK04</t>
  </si>
  <si>
    <t>MK03</t>
  </si>
  <si>
    <t>Technologie informacyjne</t>
  </si>
  <si>
    <t>MK05</t>
  </si>
  <si>
    <t>Podstawy prawa</t>
  </si>
  <si>
    <t>MK06</t>
  </si>
  <si>
    <t>Podstawy psychologii</t>
  </si>
  <si>
    <t>MK07</t>
  </si>
  <si>
    <t>Etyka i bioetyka</t>
  </si>
  <si>
    <t>KM08</t>
  </si>
  <si>
    <t>Historia medycyny</t>
  </si>
  <si>
    <t>Z</t>
  </si>
  <si>
    <t>ZO</t>
  </si>
  <si>
    <t>Podstawy biostatystyki</t>
  </si>
  <si>
    <t>Nauka o człowieku - anatomia człowieka</t>
  </si>
  <si>
    <t>Nauka o człowieku - fizjologia człowieka</t>
  </si>
  <si>
    <t>Patologia - patofizjologia i patomorfologia</t>
  </si>
  <si>
    <t>Podstawy fizyki z elementami akustyki</t>
  </si>
  <si>
    <t>Kwalifikowana pierwsza pomoc</t>
  </si>
  <si>
    <t>Metodologia badań naukowych</t>
  </si>
  <si>
    <t>MK10</t>
  </si>
  <si>
    <t>MK11</t>
  </si>
  <si>
    <t>MK12</t>
  </si>
  <si>
    <t>MK13</t>
  </si>
  <si>
    <t>MK14</t>
  </si>
  <si>
    <t>MK15</t>
  </si>
  <si>
    <t>MK16</t>
  </si>
  <si>
    <t>MK17</t>
  </si>
  <si>
    <t>Radiologia i diagnostyka obrazowa</t>
  </si>
  <si>
    <t>Pracownia diagnostyki</t>
  </si>
  <si>
    <t>Aparatura elektromedyczna</t>
  </si>
  <si>
    <t>MK18</t>
  </si>
  <si>
    <t xml:space="preserve">Diagnostyka elektromedyczna </t>
  </si>
  <si>
    <t>MK19</t>
  </si>
  <si>
    <t>Pracownia anatomii radiologicznej</t>
  </si>
  <si>
    <t>MK20</t>
  </si>
  <si>
    <t>Onkologia</t>
  </si>
  <si>
    <t>MK21</t>
  </si>
  <si>
    <t>Ochrona radiologiczna</t>
  </si>
  <si>
    <t>MK22</t>
  </si>
  <si>
    <t>Radioterapia</t>
  </si>
  <si>
    <t>MK25</t>
  </si>
  <si>
    <t>Kontrola jakości w elektroradiologii</t>
  </si>
  <si>
    <t>Wstep do tomografii komputerowej</t>
  </si>
  <si>
    <t>Wstep do rezonansu magnetycznego</t>
  </si>
  <si>
    <t>MK28</t>
  </si>
  <si>
    <t>Wstep do medycyny nuklearnej</t>
  </si>
  <si>
    <t>MK30A</t>
  </si>
  <si>
    <t>Propedeutyka medycyny: choroby wewn.</t>
  </si>
  <si>
    <t>MK30B</t>
  </si>
  <si>
    <t>Propedeutyka medycyny: chirurgia</t>
  </si>
  <si>
    <t>MK30C</t>
  </si>
  <si>
    <t>Propedeutyka medycyny: pediatria</t>
  </si>
  <si>
    <t>MK30D</t>
  </si>
  <si>
    <t>Propedeutyka medycyny: geriatria</t>
  </si>
  <si>
    <t>II moduł do wyboru - student wybiera  3 z 4 przedmiotów</t>
  </si>
  <si>
    <t>I moduł przedmiotów do wyboru - student wybiera  3 z 4 przedmiotów</t>
  </si>
  <si>
    <t>MK31A</t>
  </si>
  <si>
    <t>Propedeutyka medycyny: anestezjologia</t>
  </si>
  <si>
    <t>MK31B</t>
  </si>
  <si>
    <t>Propedeutyka medycyny: neurologia</t>
  </si>
  <si>
    <t>MK31C</t>
  </si>
  <si>
    <t>Propedeutyka medycyny: ginekologia i połoznictwo</t>
  </si>
  <si>
    <t>MK31D</t>
  </si>
  <si>
    <t>Propedeutyka medycyny: ortopedia i traumatologia</t>
  </si>
  <si>
    <t xml:space="preserve">Razem  II moduł do wyboru </t>
  </si>
  <si>
    <t xml:space="preserve">Razem  I moduł do wyboru </t>
  </si>
  <si>
    <t>III Moduł do wyboru - student wybiera 3 z 4 przedmiotów</t>
  </si>
  <si>
    <t>MK32A</t>
  </si>
  <si>
    <t>Promocja zdrowia</t>
  </si>
  <si>
    <t>MK32B</t>
  </si>
  <si>
    <t>Socjologia medycyny</t>
  </si>
  <si>
    <t>MK32C</t>
  </si>
  <si>
    <t>MK32D</t>
  </si>
  <si>
    <t>Epidemiologia</t>
  </si>
  <si>
    <t xml:space="preserve">Razem  III moduł do wyboru </t>
  </si>
  <si>
    <t>IV Moduł do wyboru - student wybiera 3 z 5 przedmiotów</t>
  </si>
  <si>
    <t>MK33A</t>
  </si>
  <si>
    <t>Brachyterapia</t>
  </si>
  <si>
    <t>Teleradioterapia</t>
  </si>
  <si>
    <t>MK33C</t>
  </si>
  <si>
    <t>Radiobiologia</t>
  </si>
  <si>
    <t>Radiofarmakologia</t>
  </si>
  <si>
    <t>Infornatyka w elektroradiologii</t>
  </si>
  <si>
    <t xml:space="preserve">Razem  IV moduł do wyboru </t>
  </si>
  <si>
    <t>V Moduł do wyboru - student wybiera 1 z 3 seminariów</t>
  </si>
  <si>
    <t xml:space="preserve">Seminarium licencjackie -diagnostyka obrazowa </t>
  </si>
  <si>
    <t>Seminarium licencjackie - onkologia</t>
  </si>
  <si>
    <t>Seminarium licencjackie - radioterapia</t>
  </si>
  <si>
    <t xml:space="preserve">Razem V moduł do wyboru </t>
  </si>
  <si>
    <t>Razem przedmioty  do wyboru</t>
  </si>
  <si>
    <t>Zajęcia praktyczne</t>
  </si>
  <si>
    <t>MK35</t>
  </si>
  <si>
    <r>
      <t>Diagnostyka elektromedyczna                                                        (</t>
    </r>
    <r>
      <rPr>
        <i/>
        <sz val="10"/>
        <color rgb="FF000000"/>
        <rFont val="Corbel"/>
        <family val="2"/>
        <charset val="238"/>
      </rPr>
      <t>w tym: pracownia spirometrii i audiometrii</t>
    </r>
    <r>
      <rPr>
        <sz val="10"/>
        <color rgb="FF000000"/>
        <rFont val="Corbel"/>
        <family val="2"/>
        <charset val="238"/>
      </rPr>
      <t>)</t>
    </r>
  </si>
  <si>
    <t>MK36</t>
  </si>
  <si>
    <r>
      <t>Diagnostyka elektromedyczna                                                       (</t>
    </r>
    <r>
      <rPr>
        <i/>
        <sz val="10"/>
        <color rgb="FF000000"/>
        <rFont val="Corbel"/>
        <family val="2"/>
        <charset val="238"/>
      </rPr>
      <t>w tym: pracownia EEG i EKG</t>
    </r>
    <r>
      <rPr>
        <sz val="10"/>
        <color rgb="FF000000"/>
        <rFont val="Corbel"/>
        <family val="2"/>
        <charset val="238"/>
      </rPr>
      <t>)</t>
    </r>
  </si>
  <si>
    <t>MK37</t>
  </si>
  <si>
    <t>Pracownia tomografii komputerowej</t>
  </si>
  <si>
    <t>MK38</t>
  </si>
  <si>
    <t>Pracownia rezonansu magnetycznego</t>
  </si>
  <si>
    <t>MK39</t>
  </si>
  <si>
    <t>Pracownia mammografii</t>
  </si>
  <si>
    <t>MK40</t>
  </si>
  <si>
    <t>Pracownia densytometrii</t>
  </si>
  <si>
    <t>MK41</t>
  </si>
  <si>
    <t>Pracownia radioterapii</t>
  </si>
  <si>
    <t>MK42</t>
  </si>
  <si>
    <t>Pracownia badań naczyniowych</t>
  </si>
  <si>
    <t>MK43</t>
  </si>
  <si>
    <t>Pracownia diagnostyki izotopowej</t>
  </si>
  <si>
    <t>Razem zajęcia praktyczne</t>
  </si>
  <si>
    <t>MK44</t>
  </si>
  <si>
    <t>Pracownia diagnostyki obrazowej (Zakład RTG)</t>
  </si>
  <si>
    <t>Pracownia spirometrii</t>
  </si>
  <si>
    <t>MK45</t>
  </si>
  <si>
    <t>Pracownia  audiometrii</t>
  </si>
  <si>
    <t>Pracownia EKG</t>
  </si>
  <si>
    <t>MK46</t>
  </si>
  <si>
    <t>Pracownia EEG</t>
  </si>
  <si>
    <t>MK47</t>
  </si>
  <si>
    <t>MK48</t>
  </si>
  <si>
    <t>MK49</t>
  </si>
  <si>
    <t>MK50</t>
  </si>
  <si>
    <t>MK51</t>
  </si>
  <si>
    <t>MK52</t>
  </si>
  <si>
    <t xml:space="preserve">Razem praktyka zawodowa </t>
  </si>
  <si>
    <t>zajęcia praktyczne</t>
  </si>
  <si>
    <t xml:space="preserve">seminarium </t>
  </si>
  <si>
    <t>seminarium</t>
  </si>
  <si>
    <t>Kierunek E Poziom studiów ELEKTRORADIOLOGIA Profil  PRAKTYCZNY  Forma studiów I stopnia</t>
  </si>
  <si>
    <t>MK9</t>
  </si>
  <si>
    <t>MK23</t>
  </si>
  <si>
    <t>MK24</t>
  </si>
  <si>
    <t>MK 26</t>
  </si>
  <si>
    <t>MK27</t>
  </si>
  <si>
    <t>Wstep do radiologii zabiegowej</t>
  </si>
  <si>
    <t>MK29A</t>
  </si>
  <si>
    <t>MK29B</t>
  </si>
  <si>
    <t>MK29C</t>
  </si>
  <si>
    <t>MK29D</t>
  </si>
  <si>
    <t>MK32E</t>
  </si>
  <si>
    <t>MK330B</t>
  </si>
  <si>
    <t>MK34</t>
  </si>
  <si>
    <t>MK53</t>
  </si>
  <si>
    <t xml:space="preserve"> Przygotowanie do egzaminu dyplomowego</t>
  </si>
  <si>
    <t>Komunikowanie interpersonalne</t>
  </si>
  <si>
    <t>Student zobowiązany jest do odbycia szkolenia BHP oraz szkolenia bibliotecznego na zasadach określonych w Uczelni</t>
  </si>
  <si>
    <t>ćwiczenia przedmiotowe</t>
  </si>
  <si>
    <t xml:space="preserve">ćwiczenia </t>
  </si>
  <si>
    <t>Realizacja od roku akademickiego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</si>
</sst>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  <font>
      <b/>
      <sz val="10"/>
      <color rgb="FF000000"/>
      <name val="Corbel"/>
      <family val="2"/>
      <charset val="238"/>
    </font>
    <font>
      <i/>
      <sz val="10"/>
      <color rgb="FF000000"/>
      <name val="Corbel"/>
      <family val="2"/>
      <charset val="238"/>
    </font>
    <font>
      <sz val="8"/>
      <name val="Calibri"/>
      <family val="2"/>
      <scheme val="minor"/>
    </font>
    <font>
      <sz val="10"/>
      <name val="Corbe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9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textRotation="90" wrapText="1"/>
    </xf>
    <xf numFmtId="49" fontId="5" fillId="0" borderId="17" xfId="0" applyNumberFormat="1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6" fillId="0" borderId="0" xfId="0" applyFont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5" fillId="2" borderId="84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46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 wrapText="1"/>
    </xf>
    <xf numFmtId="0" fontId="5" fillId="2" borderId="4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1" xfId="0" applyFont="1" applyFill="1" applyBorder="1" applyAlignment="1">
      <alignment horizontal="center" vertical="center" textRotation="90" wrapText="1"/>
    </xf>
    <xf numFmtId="0" fontId="5" fillId="2" borderId="42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5" fillId="2" borderId="43" xfId="0" applyFont="1" applyFill="1" applyBorder="1" applyAlignment="1">
      <alignment horizontal="center" vertical="center" textRotation="90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5" fillId="2" borderId="45" xfId="0" applyFont="1" applyFill="1" applyBorder="1" applyAlignment="1">
      <alignment horizontal="center" vertical="center" textRotation="90" wrapText="1"/>
    </xf>
    <xf numFmtId="0" fontId="4" fillId="2" borderId="44" xfId="0" applyFont="1" applyFill="1" applyBorder="1" applyAlignment="1">
      <alignment horizontal="center" vertical="center" textRotation="90" wrapText="1"/>
    </xf>
    <xf numFmtId="0" fontId="4" fillId="2" borderId="42" xfId="0" applyFont="1" applyFill="1" applyBorder="1" applyAlignment="1">
      <alignment horizontal="center" vertical="center" textRotation="90" wrapText="1"/>
    </xf>
    <xf numFmtId="0" fontId="5" fillId="2" borderId="72" xfId="0" applyFont="1" applyFill="1" applyBorder="1" applyAlignment="1">
      <alignment horizontal="center" vertical="center" textRotation="90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vertical="center"/>
    </xf>
    <xf numFmtId="0" fontId="8" fillId="3" borderId="70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vertical="center"/>
    </xf>
    <xf numFmtId="0" fontId="5" fillId="2" borderId="7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vertical="center"/>
    </xf>
    <xf numFmtId="0" fontId="8" fillId="3" borderId="37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4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vertical="center"/>
    </xf>
    <xf numFmtId="0" fontId="8" fillId="3" borderId="24" xfId="0" applyFont="1" applyFill="1" applyBorder="1" applyAlignment="1">
      <alignment horizontal="left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left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left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vertical="center" wrapText="1"/>
    </xf>
    <xf numFmtId="0" fontId="8" fillId="3" borderId="58" xfId="0" applyFont="1" applyFill="1" applyBorder="1" applyAlignment="1">
      <alignment horizontal="left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0" fontId="8" fillId="3" borderId="73" xfId="0" applyFont="1" applyFill="1" applyBorder="1" applyAlignment="1">
      <alignment vertical="center"/>
    </xf>
    <xf numFmtId="0" fontId="5" fillId="2" borderId="7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vertical="center"/>
    </xf>
    <xf numFmtId="0" fontId="8" fillId="3" borderId="53" xfId="0" applyFont="1" applyFill="1" applyBorder="1" applyAlignment="1">
      <alignment vertical="center"/>
    </xf>
    <xf numFmtId="0" fontId="8" fillId="3" borderId="76" xfId="0" applyFont="1" applyFill="1" applyBorder="1" applyAlignment="1">
      <alignment horizontal="left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/>
    </xf>
    <xf numFmtId="0" fontId="8" fillId="3" borderId="78" xfId="0" applyFont="1" applyFill="1" applyBorder="1" applyAlignment="1">
      <alignment vertical="center"/>
    </xf>
    <xf numFmtId="0" fontId="8" fillId="3" borderId="76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vertical="center"/>
    </xf>
    <xf numFmtId="0" fontId="5" fillId="2" borderId="8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8" fillId="3" borderId="69" xfId="0" applyFont="1" applyFill="1" applyBorder="1" applyAlignment="1">
      <alignment vertical="center"/>
    </xf>
    <xf numFmtId="0" fontId="8" fillId="3" borderId="80" xfId="0" applyFont="1" applyFill="1" applyBorder="1" applyAlignment="1">
      <alignment horizontal="left" vertical="center" wrapText="1"/>
    </xf>
    <xf numFmtId="0" fontId="5" fillId="2" borderId="6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2" fillId="3" borderId="78" xfId="0" applyFont="1" applyFill="1" applyBorder="1" applyAlignment="1">
      <alignment horizontal="left" vertical="center" wrapText="1"/>
    </xf>
    <xf numFmtId="0" fontId="5" fillId="2" borderId="88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 wrapText="1"/>
    </xf>
    <xf numFmtId="0" fontId="4" fillId="2" borderId="82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8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5" fillId="2" borderId="16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7" xfId="0" applyFont="1" applyFill="1" applyBorder="1" applyAlignment="1">
      <alignment horizontal="center" vertical="center" textRotation="90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</cellXfs>
  <cellStyles count="1">
    <cellStyle name="Normalny" xfId="0" builtinId="0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110"/>
  <sheetViews>
    <sheetView tabSelected="1" zoomScale="90" zoomScaleNormal="90" zoomScalePageLayoutView="25" workbookViewId="0">
      <pane xSplit="3" ySplit="10" topLeftCell="Y11" activePane="bottomRight" state="frozen"/>
      <selection pane="topRight" activeCell="D1" sqref="D1"/>
      <selection pane="bottomLeft" activeCell="A11" sqref="A11"/>
      <selection pane="bottomRight" activeCell="C12" sqref="C12"/>
    </sheetView>
  </sheetViews>
  <sheetFormatPr defaultColWidth="9.109375" defaultRowHeight="13.8" x14ac:dyDescent="0.3"/>
  <cols>
    <col min="1" max="1" width="4.109375" style="30" customWidth="1"/>
    <col min="2" max="2" width="7.6640625" style="30" customWidth="1"/>
    <col min="3" max="3" width="35" style="29" customWidth="1"/>
    <col min="4" max="5" width="4.5546875" style="30" customWidth="1"/>
    <col min="6" max="6" width="4.6640625" style="30" customWidth="1"/>
    <col min="7" max="8" width="3.109375" style="30" customWidth="1"/>
    <col min="9" max="9" width="5.109375" style="30" customWidth="1"/>
    <col min="10" max="10" width="5.88671875" style="30" customWidth="1"/>
    <col min="11" max="11" width="3.88671875" style="30" customWidth="1"/>
    <col min="12" max="12" width="5.88671875" style="30" customWidth="1"/>
    <col min="13" max="13" width="4.44140625" style="30" customWidth="1"/>
    <col min="14" max="14" width="4" style="30" customWidth="1"/>
    <col min="15" max="15" width="4.109375" style="30" customWidth="1"/>
    <col min="16" max="16" width="4.5546875" style="30" customWidth="1"/>
    <col min="17" max="17" width="3.109375" style="30" customWidth="1"/>
    <col min="18" max="18" width="4.88671875" style="30" customWidth="1"/>
    <col min="19" max="20" width="3.109375" style="30" customWidth="1"/>
    <col min="21" max="21" width="5.5546875" style="30" customWidth="1"/>
    <col min="22" max="28" width="3.109375" style="30" customWidth="1"/>
    <col min="29" max="29" width="4.109375" style="30" customWidth="1"/>
    <col min="30" max="30" width="5" style="30" customWidth="1"/>
    <col min="31" max="31" width="3.109375" style="30" customWidth="1"/>
    <col min="32" max="32" width="5" style="30" customWidth="1"/>
    <col min="33" max="38" width="3.109375" style="30" customWidth="1"/>
    <col min="39" max="39" width="3.109375" style="33" customWidth="1"/>
    <col min="40" max="40" width="3.109375" style="30" customWidth="1"/>
    <col min="41" max="41" width="4.44140625" style="30" customWidth="1"/>
    <col min="42" max="42" width="3.109375" style="30" customWidth="1"/>
    <col min="43" max="43" width="5.33203125" style="30" customWidth="1"/>
    <col min="44" max="45" width="3.109375" style="30" customWidth="1"/>
    <col min="46" max="46" width="3.88671875" style="30" customWidth="1"/>
    <col min="47" max="49" width="3.109375" style="30" customWidth="1"/>
    <col min="50" max="50" width="3.109375" style="33" customWidth="1"/>
    <col min="51" max="53" width="3.109375" style="30" customWidth="1"/>
    <col min="54" max="54" width="5.5546875" style="30" customWidth="1"/>
    <col min="55" max="56" width="3.109375" style="30" customWidth="1"/>
    <col min="57" max="57" width="4.109375" style="30" customWidth="1"/>
    <col min="58" max="59" width="3.109375" style="30" customWidth="1"/>
    <col min="60" max="60" width="4.6640625" style="30" customWidth="1"/>
    <col min="61" max="61" width="3.109375" style="33" customWidth="1"/>
    <col min="62" max="62" width="3.109375" style="30" customWidth="1"/>
    <col min="63" max="63" width="4.33203125" style="30" customWidth="1"/>
    <col min="64" max="64" width="3.109375" style="30" customWidth="1"/>
    <col min="65" max="65" width="5.21875" style="30" customWidth="1"/>
    <col min="66" max="67" width="3.109375" style="30" customWidth="1"/>
    <col min="68" max="68" width="5" style="30" customWidth="1"/>
    <col min="69" max="70" width="3.109375" style="30" customWidth="1"/>
    <col min="71" max="71" width="3.33203125" style="30" customWidth="1"/>
    <col min="72" max="72" width="3.109375" style="33" customWidth="1"/>
    <col min="73" max="73" width="3.109375" style="30" customWidth="1"/>
    <col min="74" max="74" width="4.109375" style="30" customWidth="1"/>
    <col min="75" max="75" width="4" style="30" customWidth="1"/>
    <col min="76" max="76" width="5.5546875" style="30" customWidth="1"/>
    <col min="77" max="77" width="4.33203125" style="30" customWidth="1"/>
    <col min="78" max="81" width="3.109375" style="30" customWidth="1"/>
    <col min="82" max="82" width="5" style="30" customWidth="1"/>
    <col min="83" max="84" width="3.109375" style="30" customWidth="1"/>
    <col min="85" max="85" width="7.33203125" style="30" customWidth="1"/>
    <col min="86" max="86" width="7.33203125" style="216" customWidth="1"/>
    <col min="87" max="16384" width="9.109375" style="30"/>
  </cols>
  <sheetData>
    <row r="1" spans="1:87" ht="14.4" thickTop="1" x14ac:dyDescent="0.3">
      <c r="A1" s="36" t="s">
        <v>24</v>
      </c>
      <c r="B1" s="31"/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3"/>
      <c r="CI1" s="119"/>
    </row>
    <row r="2" spans="1:87" ht="14.4" x14ac:dyDescent="0.3">
      <c r="A2" s="37" t="s">
        <v>194</v>
      </c>
      <c r="B2" s="34"/>
      <c r="C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N2" s="33"/>
      <c r="AO2" s="33"/>
      <c r="AP2" s="33"/>
      <c r="AQ2" s="33"/>
      <c r="AR2" s="33"/>
      <c r="AS2" s="33"/>
      <c r="AT2" s="33"/>
      <c r="AU2" s="120"/>
      <c r="AV2" s="120"/>
      <c r="AW2" s="120"/>
      <c r="AX2" s="120"/>
      <c r="AY2" s="33"/>
      <c r="AZ2" s="33"/>
      <c r="BA2" s="33"/>
      <c r="BB2" s="33"/>
      <c r="BC2" s="33"/>
      <c r="BD2" s="33"/>
      <c r="BE2" s="33"/>
      <c r="BF2" s="33"/>
      <c r="BG2" s="33"/>
      <c r="BH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119"/>
    </row>
    <row r="3" spans="1:87" x14ac:dyDescent="0.3">
      <c r="A3" s="37" t="s">
        <v>214</v>
      </c>
      <c r="B3" s="34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119"/>
    </row>
    <row r="4" spans="1:87" ht="14.4" thickBot="1" x14ac:dyDescent="0.35">
      <c r="A4" s="38"/>
      <c r="B4" s="35"/>
      <c r="C4" s="35"/>
      <c r="CH4" s="33"/>
      <c r="CI4" s="119"/>
    </row>
    <row r="5" spans="1:87" s="33" customFormat="1" ht="15.75" customHeight="1" x14ac:dyDescent="0.3">
      <c r="A5" s="254" t="s">
        <v>16</v>
      </c>
      <c r="B5" s="276" t="s">
        <v>0</v>
      </c>
      <c r="C5" s="274" t="s">
        <v>1</v>
      </c>
      <c r="D5" s="257" t="s">
        <v>15</v>
      </c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9"/>
      <c r="S5" s="242" t="s">
        <v>2</v>
      </c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54" t="s">
        <v>7</v>
      </c>
      <c r="AP5" s="242"/>
      <c r="AQ5" s="242"/>
      <c r="AR5" s="242"/>
      <c r="AS5" s="242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54" t="s">
        <v>10</v>
      </c>
      <c r="BL5" s="242"/>
      <c r="BM5" s="242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5" t="s">
        <v>48</v>
      </c>
      <c r="CH5" s="239" t="s">
        <v>44</v>
      </c>
    </row>
    <row r="6" spans="1:87" s="33" customFormat="1" ht="8.25" customHeight="1" x14ac:dyDescent="0.3">
      <c r="A6" s="248"/>
      <c r="B6" s="277"/>
      <c r="C6" s="275"/>
      <c r="D6" s="260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7"/>
      <c r="S6" s="244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48"/>
      <c r="AP6" s="244"/>
      <c r="AQ6" s="244"/>
      <c r="AR6" s="244"/>
      <c r="AS6" s="244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48"/>
      <c r="BL6" s="244"/>
      <c r="BM6" s="244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46"/>
      <c r="CH6" s="240"/>
    </row>
    <row r="7" spans="1:87" s="33" customFormat="1" ht="15.75" customHeight="1" x14ac:dyDescent="0.3">
      <c r="A7" s="248"/>
      <c r="B7" s="277"/>
      <c r="C7" s="275"/>
      <c r="D7" s="256"/>
      <c r="E7" s="267"/>
      <c r="F7" s="255"/>
      <c r="G7" s="261" t="s">
        <v>59</v>
      </c>
      <c r="H7" s="262"/>
      <c r="I7" s="263"/>
      <c r="J7" s="267"/>
      <c r="K7" s="267"/>
      <c r="L7" s="267"/>
      <c r="M7" s="267"/>
      <c r="N7" s="267"/>
      <c r="O7" s="267"/>
      <c r="P7" s="267"/>
      <c r="Q7" s="267"/>
      <c r="R7" s="268"/>
      <c r="S7" s="248" t="s">
        <v>4</v>
      </c>
      <c r="T7" s="226"/>
      <c r="U7" s="226"/>
      <c r="V7" s="226"/>
      <c r="W7" s="226"/>
      <c r="X7" s="226"/>
      <c r="Y7" s="226"/>
      <c r="Z7" s="226"/>
      <c r="AA7" s="226"/>
      <c r="AB7" s="226"/>
      <c r="AC7" s="249"/>
      <c r="AD7" s="244" t="s">
        <v>6</v>
      </c>
      <c r="AE7" s="226"/>
      <c r="AF7" s="226"/>
      <c r="AG7" s="226"/>
      <c r="AH7" s="226"/>
      <c r="AI7" s="226"/>
      <c r="AJ7" s="226"/>
      <c r="AK7" s="226"/>
      <c r="AL7" s="226"/>
      <c r="AM7" s="226"/>
      <c r="AN7" s="249"/>
      <c r="AO7" s="248" t="s">
        <v>8</v>
      </c>
      <c r="AP7" s="244"/>
      <c r="AQ7" s="244"/>
      <c r="AR7" s="244"/>
      <c r="AS7" s="244"/>
      <c r="AT7" s="226"/>
      <c r="AU7" s="226"/>
      <c r="AV7" s="226"/>
      <c r="AW7" s="226"/>
      <c r="AX7" s="226"/>
      <c r="AY7" s="249"/>
      <c r="AZ7" s="244" t="s">
        <v>9</v>
      </c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48" t="s">
        <v>11</v>
      </c>
      <c r="BL7" s="244"/>
      <c r="BM7" s="244"/>
      <c r="BN7" s="226"/>
      <c r="BO7" s="226"/>
      <c r="BP7" s="226"/>
      <c r="BQ7" s="226"/>
      <c r="BR7" s="226"/>
      <c r="BS7" s="226"/>
      <c r="BT7" s="226"/>
      <c r="BU7" s="249"/>
      <c r="BV7" s="244" t="s">
        <v>12</v>
      </c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46"/>
      <c r="CH7" s="240"/>
    </row>
    <row r="8" spans="1:87" s="33" customFormat="1" ht="9" customHeight="1" thickBot="1" x14ac:dyDescent="0.35">
      <c r="A8" s="248"/>
      <c r="B8" s="277"/>
      <c r="C8" s="275"/>
      <c r="D8" s="270"/>
      <c r="E8" s="269"/>
      <c r="F8" s="271"/>
      <c r="G8" s="264"/>
      <c r="H8" s="265"/>
      <c r="I8" s="266"/>
      <c r="J8" s="269"/>
      <c r="K8" s="269"/>
      <c r="L8" s="269"/>
      <c r="M8" s="269"/>
      <c r="N8" s="269"/>
      <c r="O8" s="269"/>
      <c r="P8" s="269"/>
      <c r="Q8" s="269"/>
      <c r="R8" s="234"/>
      <c r="S8" s="250"/>
      <c r="T8" s="252"/>
      <c r="U8" s="252"/>
      <c r="V8" s="252"/>
      <c r="W8" s="252"/>
      <c r="X8" s="252"/>
      <c r="Y8" s="252"/>
      <c r="Z8" s="252"/>
      <c r="AA8" s="252"/>
      <c r="AB8" s="252"/>
      <c r="AC8" s="253"/>
      <c r="AD8" s="251"/>
      <c r="AE8" s="252"/>
      <c r="AF8" s="252"/>
      <c r="AG8" s="252"/>
      <c r="AH8" s="252"/>
      <c r="AI8" s="252"/>
      <c r="AJ8" s="252"/>
      <c r="AK8" s="252"/>
      <c r="AL8" s="252"/>
      <c r="AM8" s="252"/>
      <c r="AN8" s="253"/>
      <c r="AO8" s="250"/>
      <c r="AP8" s="251"/>
      <c r="AQ8" s="251"/>
      <c r="AR8" s="251"/>
      <c r="AS8" s="251"/>
      <c r="AT8" s="252"/>
      <c r="AU8" s="252"/>
      <c r="AV8" s="252"/>
      <c r="AW8" s="252"/>
      <c r="AX8" s="252"/>
      <c r="AY8" s="253"/>
      <c r="AZ8" s="255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50"/>
      <c r="BL8" s="251"/>
      <c r="BM8" s="251"/>
      <c r="BN8" s="252"/>
      <c r="BO8" s="252"/>
      <c r="BP8" s="252"/>
      <c r="BQ8" s="252"/>
      <c r="BR8" s="252"/>
      <c r="BS8" s="252"/>
      <c r="BT8" s="252"/>
      <c r="BU8" s="253"/>
      <c r="BV8" s="255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46"/>
      <c r="CH8" s="240"/>
    </row>
    <row r="9" spans="1:87" s="33" customFormat="1" ht="93" customHeight="1" thickBot="1" x14ac:dyDescent="0.35">
      <c r="A9" s="250"/>
      <c r="B9" s="278"/>
      <c r="C9" s="253"/>
      <c r="D9" s="121" t="s">
        <v>60</v>
      </c>
      <c r="E9" s="122" t="s">
        <v>3</v>
      </c>
      <c r="F9" s="123" t="s">
        <v>5</v>
      </c>
      <c r="G9" s="124" t="s">
        <v>52</v>
      </c>
      <c r="H9" s="124" t="s">
        <v>53</v>
      </c>
      <c r="I9" s="125" t="s">
        <v>5</v>
      </c>
      <c r="J9" s="123" t="s">
        <v>54</v>
      </c>
      <c r="K9" s="124" t="s">
        <v>213</v>
      </c>
      <c r="L9" s="124" t="s">
        <v>212</v>
      </c>
      <c r="M9" s="124" t="s">
        <v>56</v>
      </c>
      <c r="N9" s="124" t="s">
        <v>193</v>
      </c>
      <c r="O9" s="124" t="s">
        <v>191</v>
      </c>
      <c r="P9" s="124" t="s">
        <v>57</v>
      </c>
      <c r="Q9" s="124" t="s">
        <v>49</v>
      </c>
      <c r="R9" s="125" t="s">
        <v>45</v>
      </c>
      <c r="S9" s="122" t="s">
        <v>54</v>
      </c>
      <c r="T9" s="124" t="s">
        <v>55</v>
      </c>
      <c r="U9" s="124" t="s">
        <v>212</v>
      </c>
      <c r="V9" s="124" t="s">
        <v>56</v>
      </c>
      <c r="W9" s="124" t="s">
        <v>193</v>
      </c>
      <c r="X9" s="124" t="s">
        <v>191</v>
      </c>
      <c r="Y9" s="124" t="s">
        <v>57</v>
      </c>
      <c r="Z9" s="124" t="s">
        <v>49</v>
      </c>
      <c r="AA9" s="126" t="s">
        <v>45</v>
      </c>
      <c r="AB9" s="127" t="s">
        <v>58</v>
      </c>
      <c r="AC9" s="125" t="s">
        <v>47</v>
      </c>
      <c r="AD9" s="128" t="s">
        <v>54</v>
      </c>
      <c r="AE9" s="129" t="s">
        <v>55</v>
      </c>
      <c r="AF9" s="124" t="s">
        <v>212</v>
      </c>
      <c r="AG9" s="129" t="s">
        <v>56</v>
      </c>
      <c r="AH9" s="124" t="s">
        <v>193</v>
      </c>
      <c r="AI9" s="124" t="s">
        <v>191</v>
      </c>
      <c r="AJ9" s="129" t="s">
        <v>57</v>
      </c>
      <c r="AK9" s="129" t="s">
        <v>49</v>
      </c>
      <c r="AL9" s="130" t="s">
        <v>45</v>
      </c>
      <c r="AM9" s="131" t="s">
        <v>58</v>
      </c>
      <c r="AN9" s="130" t="s">
        <v>47</v>
      </c>
      <c r="AO9" s="122" t="s">
        <v>54</v>
      </c>
      <c r="AP9" s="124" t="s">
        <v>55</v>
      </c>
      <c r="AQ9" s="124" t="s">
        <v>212</v>
      </c>
      <c r="AR9" s="124" t="s">
        <v>56</v>
      </c>
      <c r="AS9" s="124" t="s">
        <v>193</v>
      </c>
      <c r="AT9" s="124" t="s">
        <v>191</v>
      </c>
      <c r="AU9" s="124" t="s">
        <v>57</v>
      </c>
      <c r="AV9" s="124" t="s">
        <v>49</v>
      </c>
      <c r="AW9" s="125" t="s">
        <v>45</v>
      </c>
      <c r="AX9" s="132" t="s">
        <v>58</v>
      </c>
      <c r="AY9" s="133" t="s">
        <v>47</v>
      </c>
      <c r="AZ9" s="122" t="s">
        <v>54</v>
      </c>
      <c r="BA9" s="124" t="s">
        <v>55</v>
      </c>
      <c r="BB9" s="124" t="s">
        <v>212</v>
      </c>
      <c r="BC9" s="124" t="s">
        <v>56</v>
      </c>
      <c r="BD9" s="124" t="s">
        <v>193</v>
      </c>
      <c r="BE9" s="124" t="s">
        <v>191</v>
      </c>
      <c r="BF9" s="124" t="s">
        <v>57</v>
      </c>
      <c r="BG9" s="124" t="s">
        <v>49</v>
      </c>
      <c r="BH9" s="125" t="s">
        <v>45</v>
      </c>
      <c r="BI9" s="127" t="s">
        <v>58</v>
      </c>
      <c r="BJ9" s="125" t="s">
        <v>47</v>
      </c>
      <c r="BK9" s="122" t="s">
        <v>54</v>
      </c>
      <c r="BL9" s="124" t="s">
        <v>55</v>
      </c>
      <c r="BM9" s="124" t="s">
        <v>212</v>
      </c>
      <c r="BN9" s="124" t="s">
        <v>56</v>
      </c>
      <c r="BO9" s="124" t="s">
        <v>192</v>
      </c>
      <c r="BP9" s="124" t="s">
        <v>191</v>
      </c>
      <c r="BQ9" s="124" t="s">
        <v>57</v>
      </c>
      <c r="BR9" s="124" t="s">
        <v>49</v>
      </c>
      <c r="BS9" s="125" t="s">
        <v>45</v>
      </c>
      <c r="BT9" s="127" t="s">
        <v>58</v>
      </c>
      <c r="BU9" s="125" t="s">
        <v>47</v>
      </c>
      <c r="BV9" s="122" t="s">
        <v>54</v>
      </c>
      <c r="BW9" s="124" t="s">
        <v>55</v>
      </c>
      <c r="BX9" s="124" t="s">
        <v>212</v>
      </c>
      <c r="BY9" s="124" t="s">
        <v>56</v>
      </c>
      <c r="BZ9" s="124" t="s">
        <v>192</v>
      </c>
      <c r="CA9" s="124" t="s">
        <v>191</v>
      </c>
      <c r="CB9" s="124" t="s">
        <v>57</v>
      </c>
      <c r="CC9" s="124" t="s">
        <v>49</v>
      </c>
      <c r="CD9" s="125" t="s">
        <v>45</v>
      </c>
      <c r="CE9" s="127" t="s">
        <v>58</v>
      </c>
      <c r="CF9" s="125" t="s">
        <v>47</v>
      </c>
      <c r="CG9" s="247"/>
      <c r="CH9" s="241"/>
    </row>
    <row r="10" spans="1:87" ht="18" customHeight="1" thickBot="1" x14ac:dyDescent="0.35">
      <c r="A10" s="272" t="s">
        <v>26</v>
      </c>
      <c r="B10" s="273"/>
      <c r="C10" s="27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5"/>
    </row>
    <row r="11" spans="1:87" ht="30" customHeight="1" thickTop="1" thickBot="1" x14ac:dyDescent="0.35">
      <c r="A11" s="136">
        <v>1</v>
      </c>
      <c r="B11" s="137" t="s">
        <v>61</v>
      </c>
      <c r="C11" s="138" t="s">
        <v>62</v>
      </c>
      <c r="D11" s="50" t="s">
        <v>63</v>
      </c>
      <c r="E11" s="55">
        <f t="shared" ref="E11:E18" si="0">SUM(J11:R11)</f>
        <v>120</v>
      </c>
      <c r="F11" s="64">
        <f t="shared" ref="F11:F18" si="1">AB11+AM11+AX11+BI11+BT11+CE11</f>
        <v>8</v>
      </c>
      <c r="G11" s="55"/>
      <c r="H11" s="65"/>
      <c r="I11" s="66"/>
      <c r="J11" s="67">
        <f t="shared" ref="J11:K18" si="2">S11+AD11+AO11+AZ11+BK11+BV11</f>
        <v>0</v>
      </c>
      <c r="K11" s="55">
        <f t="shared" si="2"/>
        <v>0</v>
      </c>
      <c r="L11" s="55"/>
      <c r="M11" s="55">
        <f t="shared" ref="M11:R18" si="3">V11+AG11+AR11+BC11+BN11+BY11</f>
        <v>0</v>
      </c>
      <c r="N11" s="55">
        <f t="shared" si="3"/>
        <v>0</v>
      </c>
      <c r="O11" s="55">
        <f t="shared" si="3"/>
        <v>0</v>
      </c>
      <c r="P11" s="55">
        <f t="shared" si="3"/>
        <v>120</v>
      </c>
      <c r="Q11" s="55">
        <f t="shared" si="3"/>
        <v>0</v>
      </c>
      <c r="R11" s="68">
        <f t="shared" si="3"/>
        <v>0</v>
      </c>
      <c r="S11" s="67"/>
      <c r="T11" s="55"/>
      <c r="U11" s="55"/>
      <c r="V11" s="55"/>
      <c r="W11" s="55"/>
      <c r="X11" s="55"/>
      <c r="Y11" s="55">
        <v>30</v>
      </c>
      <c r="Z11" s="55"/>
      <c r="AA11" s="55"/>
      <c r="AB11" s="139">
        <v>2</v>
      </c>
      <c r="AC11" s="140" t="s">
        <v>77</v>
      </c>
      <c r="AD11" s="60"/>
      <c r="AE11" s="55"/>
      <c r="AF11" s="55"/>
      <c r="AG11" s="55"/>
      <c r="AH11" s="55"/>
      <c r="AI11" s="55"/>
      <c r="AJ11" s="55">
        <v>30</v>
      </c>
      <c r="AK11" s="55"/>
      <c r="AL11" s="55"/>
      <c r="AM11" s="139">
        <v>2</v>
      </c>
      <c r="AN11" s="140" t="s">
        <v>77</v>
      </c>
      <c r="AO11" s="60"/>
      <c r="AP11" s="55"/>
      <c r="AQ11" s="55"/>
      <c r="AR11" s="55"/>
      <c r="AS11" s="55"/>
      <c r="AT11" s="55"/>
      <c r="AU11" s="55">
        <v>30</v>
      </c>
      <c r="AV11" s="55"/>
      <c r="AW11" s="55"/>
      <c r="AX11" s="139">
        <v>2</v>
      </c>
      <c r="AY11" s="68" t="s">
        <v>77</v>
      </c>
      <c r="AZ11" s="60"/>
      <c r="BA11" s="60"/>
      <c r="BB11" s="60"/>
      <c r="BC11" s="55"/>
      <c r="BD11" s="55"/>
      <c r="BE11" s="55"/>
      <c r="BF11" s="55">
        <v>30</v>
      </c>
      <c r="BG11" s="55"/>
      <c r="BH11" s="55"/>
      <c r="BI11" s="139">
        <v>2</v>
      </c>
      <c r="BJ11" s="55" t="s">
        <v>63</v>
      </c>
      <c r="BK11" s="67"/>
      <c r="BL11" s="60"/>
      <c r="BM11" s="60"/>
      <c r="BN11" s="55"/>
      <c r="BO11" s="55"/>
      <c r="BP11" s="55"/>
      <c r="BQ11" s="55"/>
      <c r="BR11" s="55"/>
      <c r="BS11" s="55"/>
      <c r="BT11" s="139"/>
      <c r="BU11" s="55"/>
      <c r="BV11" s="67"/>
      <c r="BW11" s="60"/>
      <c r="BX11" s="60"/>
      <c r="BY11" s="55"/>
      <c r="BZ11" s="55"/>
      <c r="CA11" s="55"/>
      <c r="CB11" s="55"/>
      <c r="CC11" s="55"/>
      <c r="CD11" s="55"/>
      <c r="CE11" s="55"/>
      <c r="CF11" s="55"/>
      <c r="CG11" s="141"/>
      <c r="CH11" s="142">
        <v>8</v>
      </c>
    </row>
    <row r="12" spans="1:87" ht="15.75" customHeight="1" thickBot="1" x14ac:dyDescent="0.35">
      <c r="A12" s="136">
        <v>2</v>
      </c>
      <c r="B12" s="143" t="s">
        <v>65</v>
      </c>
      <c r="C12" s="144" t="s">
        <v>13</v>
      </c>
      <c r="D12" s="136" t="s">
        <v>76</v>
      </c>
      <c r="E12" s="55">
        <f t="shared" si="0"/>
        <v>30</v>
      </c>
      <c r="F12" s="69">
        <f t="shared" si="1"/>
        <v>2</v>
      </c>
      <c r="G12" s="54"/>
      <c r="H12" s="70"/>
      <c r="I12" s="71"/>
      <c r="J12" s="72">
        <f t="shared" si="2"/>
        <v>0</v>
      </c>
      <c r="K12" s="54">
        <f t="shared" si="2"/>
        <v>0</v>
      </c>
      <c r="L12" s="54"/>
      <c r="M12" s="54">
        <f t="shared" si="3"/>
        <v>0</v>
      </c>
      <c r="N12" s="54">
        <f t="shared" si="3"/>
        <v>30</v>
      </c>
      <c r="O12" s="54">
        <f t="shared" si="3"/>
        <v>0</v>
      </c>
      <c r="P12" s="54">
        <f t="shared" si="3"/>
        <v>0</v>
      </c>
      <c r="Q12" s="54">
        <f t="shared" si="3"/>
        <v>0</v>
      </c>
      <c r="R12" s="73">
        <f t="shared" si="3"/>
        <v>0</v>
      </c>
      <c r="S12" s="72"/>
      <c r="T12" s="54"/>
      <c r="U12" s="54"/>
      <c r="V12" s="54"/>
      <c r="W12" s="54"/>
      <c r="X12" s="54"/>
      <c r="Y12" s="54"/>
      <c r="Z12" s="54"/>
      <c r="AA12" s="54"/>
      <c r="AB12" s="145"/>
      <c r="AC12" s="146"/>
      <c r="AD12" s="61"/>
      <c r="AE12" s="54"/>
      <c r="AF12" s="54"/>
      <c r="AG12" s="54"/>
      <c r="AH12" s="54"/>
      <c r="AI12" s="54"/>
      <c r="AJ12" s="54"/>
      <c r="AK12" s="54"/>
      <c r="AL12" s="54"/>
      <c r="AM12" s="145"/>
      <c r="AN12" s="146"/>
      <c r="AO12" s="61"/>
      <c r="AP12" s="54"/>
      <c r="AQ12" s="54"/>
      <c r="AR12" s="54"/>
      <c r="AS12" s="54"/>
      <c r="AT12" s="54"/>
      <c r="AU12" s="54"/>
      <c r="AV12" s="54"/>
      <c r="AW12" s="54"/>
      <c r="AX12" s="145"/>
      <c r="AY12" s="73"/>
      <c r="AZ12" s="61"/>
      <c r="BA12" s="61"/>
      <c r="BB12" s="61"/>
      <c r="BC12" s="54"/>
      <c r="BD12" s="54">
        <v>30</v>
      </c>
      <c r="BE12" s="54"/>
      <c r="BF12" s="54"/>
      <c r="BG12" s="54"/>
      <c r="BH12" s="54"/>
      <c r="BI12" s="145">
        <v>2</v>
      </c>
      <c r="BJ12" s="54" t="s">
        <v>76</v>
      </c>
      <c r="BK12" s="72"/>
      <c r="BL12" s="61"/>
      <c r="BM12" s="61"/>
      <c r="BN12" s="54"/>
      <c r="BO12" s="54"/>
      <c r="BP12" s="54"/>
      <c r="BQ12" s="54"/>
      <c r="BR12" s="54"/>
      <c r="BS12" s="54"/>
      <c r="BT12" s="145"/>
      <c r="BU12" s="54"/>
      <c r="BV12" s="72"/>
      <c r="BW12" s="61"/>
      <c r="BX12" s="61"/>
      <c r="BY12" s="54"/>
      <c r="BZ12" s="54"/>
      <c r="CA12" s="54"/>
      <c r="CB12" s="54"/>
      <c r="CC12" s="54"/>
      <c r="CD12" s="54"/>
      <c r="CE12" s="54"/>
      <c r="CF12" s="54"/>
      <c r="CG12" s="147"/>
      <c r="CH12" s="148"/>
    </row>
    <row r="13" spans="1:87" ht="15.75" customHeight="1" thickBot="1" x14ac:dyDescent="0.35">
      <c r="A13" s="136">
        <v>3</v>
      </c>
      <c r="B13" s="143" t="s">
        <v>64</v>
      </c>
      <c r="C13" s="144" t="s">
        <v>14</v>
      </c>
      <c r="D13" s="108" t="s">
        <v>77</v>
      </c>
      <c r="E13" s="55">
        <f t="shared" si="0"/>
        <v>60</v>
      </c>
      <c r="F13" s="69">
        <f t="shared" si="1"/>
        <v>0</v>
      </c>
      <c r="G13" s="54"/>
      <c r="H13" s="70"/>
      <c r="I13" s="71"/>
      <c r="J13" s="72">
        <f t="shared" si="2"/>
        <v>0</v>
      </c>
      <c r="K13" s="54">
        <f t="shared" si="2"/>
        <v>60</v>
      </c>
      <c r="L13" s="54"/>
      <c r="M13" s="54">
        <f t="shared" si="3"/>
        <v>0</v>
      </c>
      <c r="N13" s="54">
        <f t="shared" si="3"/>
        <v>0</v>
      </c>
      <c r="O13" s="54">
        <f t="shared" si="3"/>
        <v>0</v>
      </c>
      <c r="P13" s="54">
        <f t="shared" si="3"/>
        <v>0</v>
      </c>
      <c r="Q13" s="54">
        <f t="shared" si="3"/>
        <v>0</v>
      </c>
      <c r="R13" s="73">
        <f t="shared" si="3"/>
        <v>0</v>
      </c>
      <c r="S13" s="72"/>
      <c r="T13" s="54">
        <v>30</v>
      </c>
      <c r="U13" s="54"/>
      <c r="V13" s="54"/>
      <c r="W13" s="54"/>
      <c r="X13" s="54"/>
      <c r="Y13" s="54"/>
      <c r="Z13" s="54"/>
      <c r="AA13" s="98"/>
      <c r="AB13" s="145">
        <v>0</v>
      </c>
      <c r="AC13" s="149" t="s">
        <v>77</v>
      </c>
      <c r="AD13" s="61"/>
      <c r="AE13" s="54">
        <v>30</v>
      </c>
      <c r="AF13" s="54"/>
      <c r="AG13" s="54"/>
      <c r="AH13" s="54"/>
      <c r="AI13" s="54"/>
      <c r="AJ13" s="54"/>
      <c r="AK13" s="54"/>
      <c r="AL13" s="54"/>
      <c r="AM13" s="145"/>
      <c r="AN13" s="146" t="s">
        <v>77</v>
      </c>
      <c r="AO13" s="61"/>
      <c r="AP13" s="54"/>
      <c r="AQ13" s="54"/>
      <c r="AR13" s="54"/>
      <c r="AS13" s="54"/>
      <c r="AT13" s="54"/>
      <c r="AU13" s="54"/>
      <c r="AV13" s="54"/>
      <c r="AW13" s="54"/>
      <c r="AX13" s="145"/>
      <c r="AY13" s="73"/>
      <c r="AZ13" s="61"/>
      <c r="BA13" s="61"/>
      <c r="BB13" s="61"/>
      <c r="BC13" s="54"/>
      <c r="BD13" s="54"/>
      <c r="BE13" s="54"/>
      <c r="BF13" s="54"/>
      <c r="BG13" s="54"/>
      <c r="BH13" s="54"/>
      <c r="BI13" s="145"/>
      <c r="BJ13" s="54"/>
      <c r="BK13" s="72"/>
      <c r="BL13" s="61"/>
      <c r="BM13" s="61"/>
      <c r="BN13" s="54"/>
      <c r="BO13" s="54"/>
      <c r="BP13" s="54"/>
      <c r="BQ13" s="54"/>
      <c r="BR13" s="54"/>
      <c r="BS13" s="54"/>
      <c r="BT13" s="145"/>
      <c r="BU13" s="54"/>
      <c r="BV13" s="72"/>
      <c r="BW13" s="61"/>
      <c r="BX13" s="61"/>
      <c r="BY13" s="54"/>
      <c r="BZ13" s="54"/>
      <c r="CA13" s="54"/>
      <c r="CB13" s="54"/>
      <c r="CC13" s="54"/>
      <c r="CD13" s="54"/>
      <c r="CE13" s="54"/>
      <c r="CF13" s="54"/>
      <c r="CG13" s="147"/>
      <c r="CH13" s="148"/>
    </row>
    <row r="14" spans="1:87" ht="15.75" customHeight="1" thickBot="1" x14ac:dyDescent="0.35">
      <c r="A14" s="136">
        <v>4</v>
      </c>
      <c r="B14" s="143" t="s">
        <v>66</v>
      </c>
      <c r="C14" s="150" t="s">
        <v>67</v>
      </c>
      <c r="D14" s="108" t="s">
        <v>77</v>
      </c>
      <c r="E14" s="55">
        <f t="shared" si="0"/>
        <v>25</v>
      </c>
      <c r="F14" s="69">
        <f t="shared" si="1"/>
        <v>1</v>
      </c>
      <c r="G14" s="54"/>
      <c r="H14" s="70"/>
      <c r="I14" s="71"/>
      <c r="J14" s="72">
        <f t="shared" si="2"/>
        <v>5</v>
      </c>
      <c r="K14" s="54">
        <f t="shared" si="2"/>
        <v>0</v>
      </c>
      <c r="L14" s="54"/>
      <c r="M14" s="54">
        <f t="shared" si="3"/>
        <v>20</v>
      </c>
      <c r="N14" s="54">
        <f t="shared" si="3"/>
        <v>0</v>
      </c>
      <c r="O14" s="54">
        <f t="shared" si="3"/>
        <v>0</v>
      </c>
      <c r="P14" s="54">
        <f t="shared" si="3"/>
        <v>0</v>
      </c>
      <c r="Q14" s="54">
        <f t="shared" si="3"/>
        <v>0</v>
      </c>
      <c r="R14" s="73">
        <f t="shared" si="3"/>
        <v>0</v>
      </c>
      <c r="S14" s="72">
        <v>5</v>
      </c>
      <c r="T14" s="54"/>
      <c r="U14" s="54"/>
      <c r="V14" s="54">
        <v>20</v>
      </c>
      <c r="W14" s="54"/>
      <c r="X14" s="54"/>
      <c r="Y14" s="54"/>
      <c r="Z14" s="54"/>
      <c r="AA14" s="54"/>
      <c r="AB14" s="145">
        <v>1</v>
      </c>
      <c r="AC14" s="149" t="s">
        <v>77</v>
      </c>
      <c r="AD14" s="61"/>
      <c r="AE14" s="54"/>
      <c r="AF14" s="54"/>
      <c r="AG14" s="54"/>
      <c r="AH14" s="54"/>
      <c r="AI14" s="54"/>
      <c r="AJ14" s="54"/>
      <c r="AK14" s="54"/>
      <c r="AL14" s="54"/>
      <c r="AM14" s="145"/>
      <c r="AN14" s="146"/>
      <c r="AO14" s="61"/>
      <c r="AP14" s="54"/>
      <c r="AQ14" s="54"/>
      <c r="AR14" s="54"/>
      <c r="AS14" s="54"/>
      <c r="AT14" s="54"/>
      <c r="AU14" s="54"/>
      <c r="AV14" s="54"/>
      <c r="AW14" s="54"/>
      <c r="AX14" s="145"/>
      <c r="AY14" s="73"/>
      <c r="AZ14" s="61"/>
      <c r="BA14" s="61"/>
      <c r="BB14" s="61"/>
      <c r="BC14" s="54"/>
      <c r="BD14" s="54"/>
      <c r="BE14" s="54"/>
      <c r="BF14" s="54"/>
      <c r="BG14" s="54"/>
      <c r="BH14" s="54"/>
      <c r="BI14" s="145"/>
      <c r="BJ14" s="54"/>
      <c r="BK14" s="72"/>
      <c r="BL14" s="61"/>
      <c r="BM14" s="61"/>
      <c r="BN14" s="54"/>
      <c r="BO14" s="54"/>
      <c r="BP14" s="54"/>
      <c r="BQ14" s="54"/>
      <c r="BR14" s="54"/>
      <c r="BS14" s="54"/>
      <c r="BT14" s="145"/>
      <c r="BU14" s="54"/>
      <c r="BV14" s="72"/>
      <c r="BW14" s="61"/>
      <c r="BX14" s="61"/>
      <c r="BY14" s="54"/>
      <c r="BZ14" s="54"/>
      <c r="CA14" s="54"/>
      <c r="CB14" s="54"/>
      <c r="CC14" s="54"/>
      <c r="CD14" s="54"/>
      <c r="CE14" s="54"/>
      <c r="CF14" s="54"/>
      <c r="CG14" s="147"/>
      <c r="CH14" s="148">
        <v>1</v>
      </c>
    </row>
    <row r="15" spans="1:87" ht="15.75" customHeight="1" thickBot="1" x14ac:dyDescent="0.35">
      <c r="A15" s="136">
        <v>5</v>
      </c>
      <c r="B15" s="143" t="s">
        <v>68</v>
      </c>
      <c r="C15" s="150" t="s">
        <v>69</v>
      </c>
      <c r="D15" s="108" t="s">
        <v>77</v>
      </c>
      <c r="E15" s="55">
        <f t="shared" si="0"/>
        <v>20</v>
      </c>
      <c r="F15" s="69">
        <f t="shared" si="1"/>
        <v>1</v>
      </c>
      <c r="G15" s="54"/>
      <c r="H15" s="70"/>
      <c r="I15" s="71"/>
      <c r="J15" s="72">
        <f t="shared" si="2"/>
        <v>20</v>
      </c>
      <c r="K15" s="54">
        <f t="shared" si="2"/>
        <v>0</v>
      </c>
      <c r="L15" s="54"/>
      <c r="M15" s="54">
        <f t="shared" si="3"/>
        <v>0</v>
      </c>
      <c r="N15" s="54">
        <f t="shared" si="3"/>
        <v>0</v>
      </c>
      <c r="O15" s="54">
        <f t="shared" si="3"/>
        <v>0</v>
      </c>
      <c r="P15" s="54">
        <f t="shared" si="3"/>
        <v>0</v>
      </c>
      <c r="Q15" s="54">
        <f t="shared" si="3"/>
        <v>0</v>
      </c>
      <c r="R15" s="73">
        <f t="shared" si="3"/>
        <v>0</v>
      </c>
      <c r="S15" s="72">
        <v>20</v>
      </c>
      <c r="T15" s="54"/>
      <c r="U15" s="54"/>
      <c r="V15" s="54"/>
      <c r="W15" s="54"/>
      <c r="X15" s="54"/>
      <c r="Y15" s="54"/>
      <c r="Z15" s="54"/>
      <c r="AA15" s="54"/>
      <c r="AB15" s="145">
        <v>1</v>
      </c>
      <c r="AC15" s="149" t="s">
        <v>77</v>
      </c>
      <c r="AD15" s="61"/>
      <c r="AE15" s="54"/>
      <c r="AF15" s="54"/>
      <c r="AG15" s="54"/>
      <c r="AH15" s="54"/>
      <c r="AI15" s="54"/>
      <c r="AJ15" s="54"/>
      <c r="AK15" s="54"/>
      <c r="AL15" s="54"/>
      <c r="AM15" s="145"/>
      <c r="AN15" s="146"/>
      <c r="AO15" s="61"/>
      <c r="AP15" s="54"/>
      <c r="AQ15" s="54"/>
      <c r="AR15" s="54"/>
      <c r="AS15" s="54"/>
      <c r="AT15" s="54"/>
      <c r="AU15" s="54"/>
      <c r="AV15" s="54"/>
      <c r="AW15" s="54"/>
      <c r="AX15" s="145"/>
      <c r="AY15" s="73"/>
      <c r="AZ15" s="151"/>
      <c r="BA15" s="151"/>
      <c r="BB15" s="151"/>
      <c r="BC15" s="74"/>
      <c r="BD15" s="74"/>
      <c r="BE15" s="74"/>
      <c r="BF15" s="74"/>
      <c r="BG15" s="74"/>
      <c r="BH15" s="74"/>
      <c r="BI15" s="85"/>
      <c r="BJ15" s="74"/>
      <c r="BK15" s="152"/>
      <c r="BL15" s="151"/>
      <c r="BM15" s="151"/>
      <c r="BN15" s="74"/>
      <c r="BO15" s="74"/>
      <c r="BP15" s="74"/>
      <c r="BQ15" s="74"/>
      <c r="BR15" s="74"/>
      <c r="BS15" s="74"/>
      <c r="BT15" s="85"/>
      <c r="BU15" s="74"/>
      <c r="BV15" s="152"/>
      <c r="BW15" s="151"/>
      <c r="BX15" s="151"/>
      <c r="BY15" s="74"/>
      <c r="BZ15" s="74"/>
      <c r="CA15" s="74"/>
      <c r="CB15" s="74"/>
      <c r="CC15" s="74"/>
      <c r="CD15" s="74"/>
      <c r="CE15" s="74"/>
      <c r="CF15" s="74"/>
      <c r="CG15" s="153"/>
      <c r="CH15" s="154"/>
    </row>
    <row r="16" spans="1:87" ht="15.75" customHeight="1" thickBot="1" x14ac:dyDescent="0.35">
      <c r="A16" s="136">
        <v>6</v>
      </c>
      <c r="B16" s="143" t="s">
        <v>70</v>
      </c>
      <c r="C16" s="150" t="s">
        <v>71</v>
      </c>
      <c r="D16" s="108" t="s">
        <v>77</v>
      </c>
      <c r="E16" s="55">
        <f t="shared" si="0"/>
        <v>20</v>
      </c>
      <c r="F16" s="69">
        <f t="shared" si="1"/>
        <v>1</v>
      </c>
      <c r="G16" s="54"/>
      <c r="H16" s="70"/>
      <c r="I16" s="71"/>
      <c r="J16" s="72">
        <f t="shared" si="2"/>
        <v>20</v>
      </c>
      <c r="K16" s="54">
        <f t="shared" si="2"/>
        <v>0</v>
      </c>
      <c r="L16" s="54"/>
      <c r="M16" s="54">
        <f t="shared" si="3"/>
        <v>0</v>
      </c>
      <c r="N16" s="54">
        <f t="shared" si="3"/>
        <v>0</v>
      </c>
      <c r="O16" s="54">
        <f t="shared" si="3"/>
        <v>0</v>
      </c>
      <c r="P16" s="54">
        <f t="shared" si="3"/>
        <v>0</v>
      </c>
      <c r="Q16" s="54">
        <f t="shared" si="3"/>
        <v>0</v>
      </c>
      <c r="R16" s="73">
        <f t="shared" si="3"/>
        <v>0</v>
      </c>
      <c r="S16" s="72"/>
      <c r="T16" s="54"/>
      <c r="U16" s="54"/>
      <c r="V16" s="54"/>
      <c r="W16" s="54"/>
      <c r="X16" s="54"/>
      <c r="Y16" s="54"/>
      <c r="Z16" s="54"/>
      <c r="AA16" s="54"/>
      <c r="AB16" s="145"/>
      <c r="AC16" s="146"/>
      <c r="AD16" s="61">
        <v>20</v>
      </c>
      <c r="AE16" s="54"/>
      <c r="AF16" s="54"/>
      <c r="AG16" s="54"/>
      <c r="AH16" s="54"/>
      <c r="AI16" s="54"/>
      <c r="AJ16" s="54"/>
      <c r="AK16" s="54"/>
      <c r="AL16" s="54"/>
      <c r="AM16" s="145">
        <v>1</v>
      </c>
      <c r="AN16" s="146" t="s">
        <v>77</v>
      </c>
      <c r="AO16" s="61"/>
      <c r="AP16" s="54"/>
      <c r="AQ16" s="54"/>
      <c r="AR16" s="54"/>
      <c r="AS16" s="54"/>
      <c r="AT16" s="54"/>
      <c r="AU16" s="54"/>
      <c r="AV16" s="54"/>
      <c r="AW16" s="54"/>
      <c r="AX16" s="145"/>
      <c r="AY16" s="73"/>
      <c r="AZ16" s="151"/>
      <c r="BA16" s="151"/>
      <c r="BB16" s="151"/>
      <c r="BC16" s="74"/>
      <c r="BD16" s="74"/>
      <c r="BE16" s="74"/>
      <c r="BF16" s="74"/>
      <c r="BG16" s="74"/>
      <c r="BH16" s="74"/>
      <c r="BI16" s="85"/>
      <c r="BJ16" s="74"/>
      <c r="BK16" s="152"/>
      <c r="BL16" s="151"/>
      <c r="BM16" s="151"/>
      <c r="BN16" s="74"/>
      <c r="BO16" s="74"/>
      <c r="BP16" s="74"/>
      <c r="BQ16" s="74"/>
      <c r="BR16" s="74"/>
      <c r="BS16" s="74"/>
      <c r="BT16" s="85"/>
      <c r="BU16" s="74"/>
      <c r="BV16" s="152"/>
      <c r="BW16" s="151"/>
      <c r="BX16" s="151"/>
      <c r="BY16" s="74"/>
      <c r="BZ16" s="74"/>
      <c r="CA16" s="74"/>
      <c r="CB16" s="74"/>
      <c r="CC16" s="74"/>
      <c r="CD16" s="74"/>
      <c r="CE16" s="74"/>
      <c r="CF16" s="74"/>
      <c r="CG16" s="153"/>
      <c r="CH16" s="154"/>
    </row>
    <row r="17" spans="1:86" ht="15.75" customHeight="1" x14ac:dyDescent="0.3">
      <c r="A17" s="155">
        <v>7</v>
      </c>
      <c r="B17" s="156" t="s">
        <v>72</v>
      </c>
      <c r="C17" s="157" t="s">
        <v>73</v>
      </c>
      <c r="D17" s="108" t="s">
        <v>77</v>
      </c>
      <c r="E17" s="99">
        <f t="shared" si="0"/>
        <v>20</v>
      </c>
      <c r="F17" s="100">
        <f t="shared" si="1"/>
        <v>1</v>
      </c>
      <c r="G17" s="54"/>
      <c r="H17" s="70"/>
      <c r="I17" s="71"/>
      <c r="J17" s="72">
        <f t="shared" si="2"/>
        <v>20</v>
      </c>
      <c r="K17" s="54">
        <f t="shared" si="2"/>
        <v>0</v>
      </c>
      <c r="L17" s="54"/>
      <c r="M17" s="54">
        <f t="shared" si="3"/>
        <v>0</v>
      </c>
      <c r="N17" s="54">
        <f t="shared" si="3"/>
        <v>0</v>
      </c>
      <c r="O17" s="54">
        <f t="shared" si="3"/>
        <v>0</v>
      </c>
      <c r="P17" s="54">
        <f t="shared" si="3"/>
        <v>0</v>
      </c>
      <c r="Q17" s="54">
        <f t="shared" si="3"/>
        <v>0</v>
      </c>
      <c r="R17" s="73">
        <f t="shared" si="3"/>
        <v>0</v>
      </c>
      <c r="S17" s="72">
        <v>20</v>
      </c>
      <c r="T17" s="54"/>
      <c r="U17" s="54"/>
      <c r="V17" s="54"/>
      <c r="W17" s="54"/>
      <c r="X17" s="54"/>
      <c r="Y17" s="54"/>
      <c r="Z17" s="54"/>
      <c r="AA17" s="54"/>
      <c r="AB17" s="145">
        <v>1</v>
      </c>
      <c r="AC17" s="149" t="s">
        <v>77</v>
      </c>
      <c r="AD17" s="61"/>
      <c r="AE17" s="54"/>
      <c r="AF17" s="54"/>
      <c r="AG17" s="54"/>
      <c r="AH17" s="54"/>
      <c r="AI17" s="54"/>
      <c r="AJ17" s="54"/>
      <c r="AK17" s="54"/>
      <c r="AL17" s="54"/>
      <c r="AM17" s="145"/>
      <c r="AN17" s="146"/>
      <c r="AO17" s="61"/>
      <c r="AP17" s="54"/>
      <c r="AQ17" s="54"/>
      <c r="AR17" s="54"/>
      <c r="AS17" s="54"/>
      <c r="AT17" s="54"/>
      <c r="AU17" s="54"/>
      <c r="AV17" s="54"/>
      <c r="AW17" s="54"/>
      <c r="AX17" s="145"/>
      <c r="AY17" s="73"/>
      <c r="AZ17" s="151"/>
      <c r="BA17" s="151"/>
      <c r="BB17" s="151"/>
      <c r="BC17" s="74"/>
      <c r="BD17" s="74"/>
      <c r="BE17" s="74"/>
      <c r="BF17" s="74"/>
      <c r="BG17" s="74"/>
      <c r="BH17" s="74"/>
      <c r="BI17" s="85"/>
      <c r="BJ17" s="74"/>
      <c r="BK17" s="152"/>
      <c r="BL17" s="151"/>
      <c r="BM17" s="151"/>
      <c r="BN17" s="74"/>
      <c r="BO17" s="74"/>
      <c r="BP17" s="74"/>
      <c r="BQ17" s="74"/>
      <c r="BR17" s="74"/>
      <c r="BS17" s="74"/>
      <c r="BT17" s="85"/>
      <c r="BU17" s="74"/>
      <c r="BV17" s="152"/>
      <c r="BW17" s="151"/>
      <c r="BX17" s="151"/>
      <c r="BY17" s="74"/>
      <c r="BZ17" s="74"/>
      <c r="CA17" s="74"/>
      <c r="CB17" s="74"/>
      <c r="CC17" s="74"/>
      <c r="CD17" s="74"/>
      <c r="CE17" s="74"/>
      <c r="CF17" s="74"/>
      <c r="CG17" s="153"/>
      <c r="CH17" s="154"/>
    </row>
    <row r="18" spans="1:86" ht="15.75" customHeight="1" thickBot="1" x14ac:dyDescent="0.35">
      <c r="A18" s="77">
        <v>8</v>
      </c>
      <c r="B18" s="158" t="s">
        <v>74</v>
      </c>
      <c r="C18" s="159" t="s">
        <v>75</v>
      </c>
      <c r="D18" s="160" t="s">
        <v>77</v>
      </c>
      <c r="E18" s="56">
        <f t="shared" si="0"/>
        <v>20</v>
      </c>
      <c r="F18" s="116">
        <f t="shared" si="1"/>
        <v>1</v>
      </c>
      <c r="G18" s="62"/>
      <c r="H18" s="77"/>
      <c r="I18" s="118"/>
      <c r="J18" s="78">
        <f t="shared" si="2"/>
        <v>20</v>
      </c>
      <c r="K18" s="56">
        <f t="shared" si="2"/>
        <v>0</v>
      </c>
      <c r="L18" s="56"/>
      <c r="M18" s="56">
        <f t="shared" si="3"/>
        <v>0</v>
      </c>
      <c r="N18" s="56">
        <f t="shared" si="3"/>
        <v>0</v>
      </c>
      <c r="O18" s="56">
        <f t="shared" si="3"/>
        <v>0</v>
      </c>
      <c r="P18" s="56">
        <f t="shared" si="3"/>
        <v>0</v>
      </c>
      <c r="Q18" s="56">
        <f t="shared" si="3"/>
        <v>0</v>
      </c>
      <c r="R18" s="79">
        <f t="shared" si="3"/>
        <v>0</v>
      </c>
      <c r="S18" s="78">
        <v>20</v>
      </c>
      <c r="T18" s="56"/>
      <c r="U18" s="56"/>
      <c r="V18" s="56"/>
      <c r="W18" s="56"/>
      <c r="X18" s="56"/>
      <c r="Y18" s="56"/>
      <c r="Z18" s="56"/>
      <c r="AA18" s="56"/>
      <c r="AB18" s="116">
        <v>1</v>
      </c>
      <c r="AC18" s="161" t="s">
        <v>77</v>
      </c>
      <c r="AD18" s="62"/>
      <c r="AE18" s="56"/>
      <c r="AF18" s="56"/>
      <c r="AG18" s="56"/>
      <c r="AH18" s="56"/>
      <c r="AI18" s="56"/>
      <c r="AJ18" s="56"/>
      <c r="AK18" s="56"/>
      <c r="AL18" s="56"/>
      <c r="AM18" s="116"/>
      <c r="AN18" s="161"/>
      <c r="AO18" s="62"/>
      <c r="AP18" s="56"/>
      <c r="AQ18" s="56"/>
      <c r="AR18" s="56"/>
      <c r="AS18" s="56"/>
      <c r="AT18" s="56"/>
      <c r="AU18" s="56"/>
      <c r="AV18" s="56"/>
      <c r="AW18" s="56"/>
      <c r="AX18" s="116"/>
      <c r="AY18" s="79"/>
      <c r="AZ18" s="62"/>
      <c r="BA18" s="62"/>
      <c r="BB18" s="62"/>
      <c r="BC18" s="56"/>
      <c r="BD18" s="56"/>
      <c r="BE18" s="56"/>
      <c r="BF18" s="56"/>
      <c r="BG18" s="56"/>
      <c r="BH18" s="56"/>
      <c r="BI18" s="116"/>
      <c r="BJ18" s="56"/>
      <c r="BK18" s="78"/>
      <c r="BL18" s="62"/>
      <c r="BM18" s="62"/>
      <c r="BN18" s="56"/>
      <c r="BO18" s="56"/>
      <c r="BP18" s="56"/>
      <c r="BQ18" s="56"/>
      <c r="BR18" s="56"/>
      <c r="BS18" s="56"/>
      <c r="BT18" s="116"/>
      <c r="BU18" s="79"/>
      <c r="BV18" s="62"/>
      <c r="BW18" s="62"/>
      <c r="BX18" s="62"/>
      <c r="BY18" s="56"/>
      <c r="BZ18" s="56"/>
      <c r="CA18" s="56"/>
      <c r="CB18" s="56"/>
      <c r="CC18" s="56"/>
      <c r="CD18" s="56"/>
      <c r="CE18" s="56"/>
      <c r="CF18" s="56"/>
      <c r="CG18" s="162"/>
      <c r="CH18" s="163"/>
    </row>
    <row r="19" spans="1:86" ht="15.75" customHeight="1" thickBot="1" x14ac:dyDescent="0.35">
      <c r="A19" s="260" t="s">
        <v>27</v>
      </c>
      <c r="B19" s="224"/>
      <c r="C19" s="236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164"/>
    </row>
    <row r="20" spans="1:86" ht="15.75" customHeight="1" thickBot="1" x14ac:dyDescent="0.35">
      <c r="A20" s="136">
        <v>9</v>
      </c>
      <c r="B20" s="165" t="s">
        <v>195</v>
      </c>
      <c r="C20" s="166" t="s">
        <v>78</v>
      </c>
      <c r="D20" s="167" t="s">
        <v>77</v>
      </c>
      <c r="E20" s="55">
        <f t="shared" ref="E20:E26" si="4">SUM(J20:R20)</f>
        <v>30</v>
      </c>
      <c r="F20" s="64">
        <f t="shared" ref="F20:F26" si="5">AB20+AM20+AX20+BI20+BT20+CE20</f>
        <v>2</v>
      </c>
      <c r="G20" s="67"/>
      <c r="H20" s="55"/>
      <c r="I20" s="220"/>
      <c r="J20" s="67">
        <f t="shared" ref="J20:K26" si="6">S20+AD20+AO20+AZ20+BK20+BV20</f>
        <v>10</v>
      </c>
      <c r="K20" s="55">
        <f t="shared" si="6"/>
        <v>0</v>
      </c>
      <c r="L20" s="55"/>
      <c r="M20" s="55">
        <f t="shared" ref="M20:R26" si="7">V20+AG20+AR20+BC20+BN20+BY20</f>
        <v>20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68">
        <f t="shared" si="7"/>
        <v>0</v>
      </c>
      <c r="S20" s="67"/>
      <c r="T20" s="55"/>
      <c r="U20" s="55"/>
      <c r="V20" s="55"/>
      <c r="W20" s="55"/>
      <c r="X20" s="55"/>
      <c r="Y20" s="55"/>
      <c r="Z20" s="55"/>
      <c r="AA20" s="55"/>
      <c r="AB20" s="139"/>
      <c r="AC20" s="140"/>
      <c r="AD20" s="60">
        <v>10</v>
      </c>
      <c r="AE20" s="55"/>
      <c r="AF20" s="55"/>
      <c r="AG20" s="55">
        <v>20</v>
      </c>
      <c r="AH20" s="55"/>
      <c r="AI20" s="55"/>
      <c r="AJ20" s="55"/>
      <c r="AK20" s="55"/>
      <c r="AL20" s="55"/>
      <c r="AM20" s="139">
        <v>2</v>
      </c>
      <c r="AN20" s="140" t="s">
        <v>77</v>
      </c>
      <c r="AO20" s="60"/>
      <c r="AP20" s="55"/>
      <c r="AQ20" s="55"/>
      <c r="AR20" s="55"/>
      <c r="AS20" s="55"/>
      <c r="AT20" s="55"/>
      <c r="AU20" s="55"/>
      <c r="AV20" s="55"/>
      <c r="AW20" s="55"/>
      <c r="AX20" s="139"/>
      <c r="AY20" s="68"/>
      <c r="AZ20" s="67"/>
      <c r="BA20" s="60"/>
      <c r="BB20" s="60"/>
      <c r="BC20" s="55"/>
      <c r="BD20" s="55"/>
      <c r="BE20" s="55"/>
      <c r="BF20" s="55"/>
      <c r="BG20" s="55"/>
      <c r="BH20" s="55"/>
      <c r="BI20" s="139"/>
      <c r="BJ20" s="55"/>
      <c r="BK20" s="67"/>
      <c r="BL20" s="60"/>
      <c r="BM20" s="60"/>
      <c r="BN20" s="55"/>
      <c r="BO20" s="55"/>
      <c r="BP20" s="55"/>
      <c r="BQ20" s="55"/>
      <c r="BR20" s="55"/>
      <c r="BS20" s="55"/>
      <c r="BT20" s="139"/>
      <c r="BU20" s="55"/>
      <c r="BV20" s="67"/>
      <c r="BW20" s="60"/>
      <c r="BX20" s="60"/>
      <c r="BY20" s="55"/>
      <c r="BZ20" s="55"/>
      <c r="CA20" s="55"/>
      <c r="CB20" s="55"/>
      <c r="CC20" s="55"/>
      <c r="CD20" s="55"/>
      <c r="CE20" s="55"/>
      <c r="CF20" s="55"/>
      <c r="CG20" s="141"/>
      <c r="CH20" s="142">
        <v>2</v>
      </c>
    </row>
    <row r="21" spans="1:86" ht="28.2" customHeight="1" thickBot="1" x14ac:dyDescent="0.35">
      <c r="A21" s="136">
        <v>10</v>
      </c>
      <c r="B21" s="168" t="s">
        <v>85</v>
      </c>
      <c r="C21" s="169" t="s">
        <v>79</v>
      </c>
      <c r="D21" s="170" t="s">
        <v>63</v>
      </c>
      <c r="E21" s="55">
        <f t="shared" si="4"/>
        <v>120</v>
      </c>
      <c r="F21" s="69">
        <f t="shared" si="5"/>
        <v>8</v>
      </c>
      <c r="G21" s="218"/>
      <c r="H21" s="93"/>
      <c r="I21" s="219"/>
      <c r="J21" s="72">
        <f t="shared" si="6"/>
        <v>60</v>
      </c>
      <c r="K21" s="54">
        <f t="shared" si="6"/>
        <v>0</v>
      </c>
      <c r="L21" s="54"/>
      <c r="M21" s="54">
        <f t="shared" si="7"/>
        <v>60</v>
      </c>
      <c r="N21" s="54">
        <f t="shared" si="7"/>
        <v>0</v>
      </c>
      <c r="O21" s="54">
        <f t="shared" si="7"/>
        <v>0</v>
      </c>
      <c r="P21" s="54">
        <f t="shared" si="7"/>
        <v>0</v>
      </c>
      <c r="Q21" s="54">
        <f t="shared" si="7"/>
        <v>0</v>
      </c>
      <c r="R21" s="73">
        <f t="shared" si="7"/>
        <v>0</v>
      </c>
      <c r="S21" s="72">
        <v>30</v>
      </c>
      <c r="T21" s="54"/>
      <c r="U21" s="54"/>
      <c r="V21" s="54">
        <v>30</v>
      </c>
      <c r="W21" s="54"/>
      <c r="X21" s="54"/>
      <c r="Y21" s="54"/>
      <c r="Z21" s="54"/>
      <c r="AA21" s="54"/>
      <c r="AB21" s="145">
        <v>4</v>
      </c>
      <c r="AC21" s="146" t="s">
        <v>77</v>
      </c>
      <c r="AD21" s="61">
        <v>30</v>
      </c>
      <c r="AE21" s="54"/>
      <c r="AF21" s="54"/>
      <c r="AG21" s="54">
        <v>30</v>
      </c>
      <c r="AH21" s="54"/>
      <c r="AI21" s="54"/>
      <c r="AJ21" s="54"/>
      <c r="AK21" s="54"/>
      <c r="AL21" s="54"/>
      <c r="AM21" s="145">
        <v>4</v>
      </c>
      <c r="AN21" s="146" t="s">
        <v>77</v>
      </c>
      <c r="AO21" s="61"/>
      <c r="AP21" s="54"/>
      <c r="AQ21" s="54"/>
      <c r="AR21" s="54"/>
      <c r="AS21" s="54"/>
      <c r="AT21" s="54"/>
      <c r="AU21" s="54"/>
      <c r="AV21" s="54"/>
      <c r="AW21" s="54"/>
      <c r="AX21" s="145"/>
      <c r="AY21" s="73"/>
      <c r="AZ21" s="72"/>
      <c r="BA21" s="61"/>
      <c r="BB21" s="61"/>
      <c r="BC21" s="54"/>
      <c r="BD21" s="54"/>
      <c r="BE21" s="54"/>
      <c r="BF21" s="54"/>
      <c r="BG21" s="54"/>
      <c r="BH21" s="54"/>
      <c r="BI21" s="145"/>
      <c r="BJ21" s="54"/>
      <c r="BK21" s="72"/>
      <c r="BL21" s="61"/>
      <c r="BM21" s="61"/>
      <c r="BN21" s="54"/>
      <c r="BO21" s="54"/>
      <c r="BP21" s="54"/>
      <c r="BQ21" s="54"/>
      <c r="BR21" s="54"/>
      <c r="BS21" s="54"/>
      <c r="BT21" s="145"/>
      <c r="BU21" s="54"/>
      <c r="BV21" s="72"/>
      <c r="BW21" s="61"/>
      <c r="BX21" s="61"/>
      <c r="BY21" s="54"/>
      <c r="BZ21" s="54"/>
      <c r="CA21" s="54"/>
      <c r="CB21" s="54"/>
      <c r="CC21" s="54"/>
      <c r="CD21" s="54"/>
      <c r="CE21" s="54"/>
      <c r="CF21" s="54"/>
      <c r="CG21" s="147"/>
      <c r="CH21" s="148"/>
    </row>
    <row r="22" spans="1:86" ht="28.2" customHeight="1" thickBot="1" x14ac:dyDescent="0.35">
      <c r="A22" s="136">
        <v>11</v>
      </c>
      <c r="B22" s="168" t="s">
        <v>86</v>
      </c>
      <c r="C22" s="171" t="s">
        <v>80</v>
      </c>
      <c r="D22" s="170" t="s">
        <v>77</v>
      </c>
      <c r="E22" s="55">
        <f t="shared" si="4"/>
        <v>45</v>
      </c>
      <c r="F22" s="69">
        <f t="shared" si="5"/>
        <v>2</v>
      </c>
      <c r="G22" s="72"/>
      <c r="H22" s="54"/>
      <c r="I22" s="71"/>
      <c r="J22" s="72">
        <f t="shared" si="6"/>
        <v>45</v>
      </c>
      <c r="K22" s="54">
        <f t="shared" si="6"/>
        <v>0</v>
      </c>
      <c r="L22" s="54"/>
      <c r="M22" s="54">
        <f t="shared" si="7"/>
        <v>0</v>
      </c>
      <c r="N22" s="54">
        <f t="shared" si="7"/>
        <v>0</v>
      </c>
      <c r="O22" s="54">
        <f t="shared" si="7"/>
        <v>0</v>
      </c>
      <c r="P22" s="54">
        <f t="shared" si="7"/>
        <v>0</v>
      </c>
      <c r="Q22" s="54">
        <f t="shared" si="7"/>
        <v>0</v>
      </c>
      <c r="R22" s="73">
        <f t="shared" si="7"/>
        <v>0</v>
      </c>
      <c r="S22" s="72"/>
      <c r="T22" s="54"/>
      <c r="U22" s="54"/>
      <c r="V22" s="54"/>
      <c r="W22" s="54"/>
      <c r="X22" s="54"/>
      <c r="Y22" s="54"/>
      <c r="Z22" s="54"/>
      <c r="AA22" s="54"/>
      <c r="AB22" s="145"/>
      <c r="AC22" s="146"/>
      <c r="AD22" s="61">
        <v>45</v>
      </c>
      <c r="AE22" s="54"/>
      <c r="AF22" s="54"/>
      <c r="AG22" s="54"/>
      <c r="AH22" s="54"/>
      <c r="AI22" s="54"/>
      <c r="AJ22" s="54"/>
      <c r="AK22" s="54"/>
      <c r="AL22" s="54"/>
      <c r="AM22" s="145">
        <v>2</v>
      </c>
      <c r="AN22" s="146" t="s">
        <v>77</v>
      </c>
      <c r="AO22" s="61"/>
      <c r="AP22" s="54"/>
      <c r="AQ22" s="54"/>
      <c r="AR22" s="54"/>
      <c r="AS22" s="54"/>
      <c r="AT22" s="54"/>
      <c r="AU22" s="54"/>
      <c r="AV22" s="54"/>
      <c r="AW22" s="54"/>
      <c r="AX22" s="145"/>
      <c r="AY22" s="73"/>
      <c r="AZ22" s="72"/>
      <c r="BA22" s="61"/>
      <c r="BB22" s="61"/>
      <c r="BC22" s="54"/>
      <c r="BD22" s="54"/>
      <c r="BE22" s="54"/>
      <c r="BF22" s="54"/>
      <c r="BG22" s="54"/>
      <c r="BH22" s="54"/>
      <c r="BI22" s="145"/>
      <c r="BJ22" s="54"/>
      <c r="BK22" s="72"/>
      <c r="BL22" s="61"/>
      <c r="BM22" s="61"/>
      <c r="BN22" s="54"/>
      <c r="BO22" s="54"/>
      <c r="BP22" s="54"/>
      <c r="BQ22" s="54"/>
      <c r="BR22" s="54"/>
      <c r="BS22" s="54"/>
      <c r="BT22" s="145"/>
      <c r="BU22" s="54"/>
      <c r="BV22" s="72"/>
      <c r="BW22" s="61"/>
      <c r="BX22" s="61"/>
      <c r="BY22" s="54"/>
      <c r="BZ22" s="54"/>
      <c r="CA22" s="54"/>
      <c r="CB22" s="54"/>
      <c r="CC22" s="54"/>
      <c r="CD22" s="54"/>
      <c r="CE22" s="54"/>
      <c r="CF22" s="54"/>
      <c r="CG22" s="147"/>
      <c r="CH22" s="148"/>
    </row>
    <row r="23" spans="1:86" ht="30" customHeight="1" thickBot="1" x14ac:dyDescent="0.35">
      <c r="A23" s="136">
        <v>12</v>
      </c>
      <c r="B23" s="168" t="s">
        <v>87</v>
      </c>
      <c r="C23" s="171" t="s">
        <v>81</v>
      </c>
      <c r="D23" s="170" t="s">
        <v>77</v>
      </c>
      <c r="E23" s="55">
        <f t="shared" si="4"/>
        <v>30</v>
      </c>
      <c r="F23" s="69">
        <f t="shared" si="5"/>
        <v>2</v>
      </c>
      <c r="G23" s="72"/>
      <c r="H23" s="54"/>
      <c r="I23" s="71"/>
      <c r="J23" s="72">
        <f t="shared" si="6"/>
        <v>30</v>
      </c>
      <c r="K23" s="54">
        <f t="shared" si="6"/>
        <v>0</v>
      </c>
      <c r="L23" s="54"/>
      <c r="M23" s="54">
        <f t="shared" si="7"/>
        <v>0</v>
      </c>
      <c r="N23" s="54">
        <f t="shared" si="7"/>
        <v>0</v>
      </c>
      <c r="O23" s="54">
        <f t="shared" si="7"/>
        <v>0</v>
      </c>
      <c r="P23" s="54">
        <f t="shared" si="7"/>
        <v>0</v>
      </c>
      <c r="Q23" s="54">
        <f t="shared" si="7"/>
        <v>0</v>
      </c>
      <c r="R23" s="73">
        <f t="shared" si="7"/>
        <v>0</v>
      </c>
      <c r="S23" s="72"/>
      <c r="T23" s="54"/>
      <c r="U23" s="54"/>
      <c r="V23" s="54"/>
      <c r="W23" s="54"/>
      <c r="X23" s="54"/>
      <c r="Y23" s="54"/>
      <c r="Z23" s="54"/>
      <c r="AA23" s="54"/>
      <c r="AB23" s="145"/>
      <c r="AC23" s="146"/>
      <c r="AD23" s="61">
        <v>30</v>
      </c>
      <c r="AE23" s="54"/>
      <c r="AF23" s="54"/>
      <c r="AG23" s="54"/>
      <c r="AH23" s="54"/>
      <c r="AI23" s="54"/>
      <c r="AJ23" s="54"/>
      <c r="AK23" s="54"/>
      <c r="AL23" s="54"/>
      <c r="AM23" s="145">
        <v>2</v>
      </c>
      <c r="AN23" s="146" t="s">
        <v>77</v>
      </c>
      <c r="AO23" s="61"/>
      <c r="AP23" s="54"/>
      <c r="AQ23" s="54"/>
      <c r="AR23" s="54"/>
      <c r="AS23" s="54"/>
      <c r="AT23" s="54"/>
      <c r="AU23" s="54"/>
      <c r="AV23" s="54"/>
      <c r="AW23" s="54"/>
      <c r="AX23" s="145"/>
      <c r="AY23" s="73"/>
      <c r="AZ23" s="72"/>
      <c r="BA23" s="61"/>
      <c r="BB23" s="61"/>
      <c r="BC23" s="54"/>
      <c r="BD23" s="54"/>
      <c r="BE23" s="54"/>
      <c r="BF23" s="54"/>
      <c r="BG23" s="54"/>
      <c r="BH23" s="54"/>
      <c r="BI23" s="145"/>
      <c r="BJ23" s="54"/>
      <c r="BK23" s="72"/>
      <c r="BL23" s="61"/>
      <c r="BM23" s="61"/>
      <c r="BN23" s="54"/>
      <c r="BO23" s="54"/>
      <c r="BP23" s="54"/>
      <c r="BQ23" s="54"/>
      <c r="BR23" s="54"/>
      <c r="BS23" s="54"/>
      <c r="BT23" s="145"/>
      <c r="BU23" s="54"/>
      <c r="BV23" s="72"/>
      <c r="BW23" s="61"/>
      <c r="BX23" s="61"/>
      <c r="BY23" s="54"/>
      <c r="BZ23" s="54"/>
      <c r="CA23" s="54"/>
      <c r="CB23" s="54"/>
      <c r="CC23" s="54"/>
      <c r="CD23" s="54"/>
      <c r="CE23" s="54"/>
      <c r="CF23" s="54"/>
      <c r="CG23" s="147"/>
      <c r="CH23" s="148"/>
    </row>
    <row r="24" spans="1:86" ht="28.2" customHeight="1" thickBot="1" x14ac:dyDescent="0.35">
      <c r="A24" s="136">
        <v>13</v>
      </c>
      <c r="B24" s="168" t="s">
        <v>88</v>
      </c>
      <c r="C24" s="171" t="s">
        <v>82</v>
      </c>
      <c r="D24" s="172" t="s">
        <v>77</v>
      </c>
      <c r="E24" s="55">
        <f t="shared" si="4"/>
        <v>30</v>
      </c>
      <c r="F24" s="69">
        <f t="shared" si="5"/>
        <v>2</v>
      </c>
      <c r="G24" s="72"/>
      <c r="H24" s="54"/>
      <c r="I24" s="71"/>
      <c r="J24" s="72">
        <f t="shared" si="6"/>
        <v>30</v>
      </c>
      <c r="K24" s="54">
        <f t="shared" si="6"/>
        <v>0</v>
      </c>
      <c r="L24" s="54"/>
      <c r="M24" s="54">
        <f t="shared" si="7"/>
        <v>0</v>
      </c>
      <c r="N24" s="54">
        <f t="shared" si="7"/>
        <v>0</v>
      </c>
      <c r="O24" s="54">
        <f t="shared" si="7"/>
        <v>0</v>
      </c>
      <c r="P24" s="54">
        <f t="shared" si="7"/>
        <v>0</v>
      </c>
      <c r="Q24" s="54">
        <f t="shared" si="7"/>
        <v>0</v>
      </c>
      <c r="R24" s="73">
        <f t="shared" si="7"/>
        <v>0</v>
      </c>
      <c r="S24" s="72">
        <v>30</v>
      </c>
      <c r="T24" s="54"/>
      <c r="U24" s="54"/>
      <c r="V24" s="54"/>
      <c r="W24" s="54"/>
      <c r="X24" s="54"/>
      <c r="Y24" s="54"/>
      <c r="Z24" s="54"/>
      <c r="AA24" s="54"/>
      <c r="AB24" s="145">
        <v>2</v>
      </c>
      <c r="AC24" s="146" t="s">
        <v>77</v>
      </c>
      <c r="AD24" s="61"/>
      <c r="AE24" s="54"/>
      <c r="AF24" s="54"/>
      <c r="AG24" s="54"/>
      <c r="AH24" s="54"/>
      <c r="AI24" s="54"/>
      <c r="AJ24" s="54"/>
      <c r="AK24" s="54"/>
      <c r="AL24" s="54"/>
      <c r="AM24" s="145"/>
      <c r="AN24" s="146"/>
      <c r="AO24" s="61"/>
      <c r="AP24" s="54"/>
      <c r="AQ24" s="54"/>
      <c r="AR24" s="54"/>
      <c r="AS24" s="54"/>
      <c r="AT24" s="54"/>
      <c r="AU24" s="54"/>
      <c r="AV24" s="54"/>
      <c r="AW24" s="54"/>
      <c r="AX24" s="145"/>
      <c r="AY24" s="73"/>
      <c r="AZ24" s="152"/>
      <c r="BA24" s="151"/>
      <c r="BB24" s="151"/>
      <c r="BC24" s="74"/>
      <c r="BD24" s="74"/>
      <c r="BE24" s="74"/>
      <c r="BF24" s="74"/>
      <c r="BG24" s="74"/>
      <c r="BH24" s="74"/>
      <c r="BI24" s="85"/>
      <c r="BJ24" s="74"/>
      <c r="BK24" s="152"/>
      <c r="BL24" s="151"/>
      <c r="BM24" s="151"/>
      <c r="BN24" s="74"/>
      <c r="BO24" s="74"/>
      <c r="BP24" s="74"/>
      <c r="BQ24" s="74"/>
      <c r="BR24" s="74"/>
      <c r="BS24" s="74"/>
      <c r="BT24" s="85"/>
      <c r="BU24" s="74"/>
      <c r="BV24" s="152"/>
      <c r="BW24" s="151"/>
      <c r="BX24" s="151"/>
      <c r="BY24" s="74"/>
      <c r="BZ24" s="74"/>
      <c r="CA24" s="74"/>
      <c r="CB24" s="74"/>
      <c r="CC24" s="74"/>
      <c r="CD24" s="74"/>
      <c r="CE24" s="74"/>
      <c r="CF24" s="74"/>
      <c r="CG24" s="153"/>
      <c r="CH24" s="154"/>
    </row>
    <row r="25" spans="1:86" ht="15.75" customHeight="1" thickBot="1" x14ac:dyDescent="0.35">
      <c r="A25" s="136">
        <v>14</v>
      </c>
      <c r="B25" s="168" t="s">
        <v>89</v>
      </c>
      <c r="C25" s="173" t="s">
        <v>83</v>
      </c>
      <c r="D25" s="172" t="s">
        <v>77</v>
      </c>
      <c r="E25" s="55">
        <f t="shared" si="4"/>
        <v>30</v>
      </c>
      <c r="F25" s="69">
        <f t="shared" si="5"/>
        <v>2</v>
      </c>
      <c r="G25" s="72"/>
      <c r="H25" s="54"/>
      <c r="I25" s="71"/>
      <c r="J25" s="72">
        <f t="shared" si="6"/>
        <v>10</v>
      </c>
      <c r="K25" s="54">
        <f t="shared" si="6"/>
        <v>0</v>
      </c>
      <c r="L25" s="54">
        <f>U25+AF25+AQ25+BB25+BM25+BX25</f>
        <v>20</v>
      </c>
      <c r="M25" s="54">
        <f t="shared" si="7"/>
        <v>0</v>
      </c>
      <c r="N25" s="54">
        <f t="shared" si="7"/>
        <v>0</v>
      </c>
      <c r="O25" s="54">
        <f t="shared" si="7"/>
        <v>0</v>
      </c>
      <c r="P25" s="54">
        <f t="shared" si="7"/>
        <v>0</v>
      </c>
      <c r="Q25" s="54">
        <f t="shared" si="7"/>
        <v>0</v>
      </c>
      <c r="R25" s="73">
        <f t="shared" si="7"/>
        <v>0</v>
      </c>
      <c r="S25" s="72"/>
      <c r="T25" s="54"/>
      <c r="U25" s="54"/>
      <c r="V25" s="54"/>
      <c r="W25" s="54"/>
      <c r="X25" s="54"/>
      <c r="Y25" s="54"/>
      <c r="Z25" s="54"/>
      <c r="AA25" s="54"/>
      <c r="AB25" s="145"/>
      <c r="AC25" s="146"/>
      <c r="AD25" s="61">
        <v>10</v>
      </c>
      <c r="AE25" s="54"/>
      <c r="AF25" s="54">
        <v>20</v>
      </c>
      <c r="AG25" s="54"/>
      <c r="AH25" s="54"/>
      <c r="AI25" s="54"/>
      <c r="AJ25" s="54"/>
      <c r="AK25" s="54"/>
      <c r="AL25" s="54"/>
      <c r="AM25" s="145">
        <v>2</v>
      </c>
      <c r="AN25" s="146" t="s">
        <v>77</v>
      </c>
      <c r="AO25" s="61"/>
      <c r="AP25" s="54"/>
      <c r="AQ25" s="54"/>
      <c r="AR25" s="54"/>
      <c r="AS25" s="54"/>
      <c r="AT25" s="54"/>
      <c r="AU25" s="54"/>
      <c r="AV25" s="54"/>
      <c r="AW25" s="54"/>
      <c r="AX25" s="145"/>
      <c r="AY25" s="73"/>
      <c r="AZ25" s="152"/>
      <c r="BA25" s="151"/>
      <c r="BB25" s="151"/>
      <c r="BC25" s="74"/>
      <c r="BD25" s="74"/>
      <c r="BE25" s="74"/>
      <c r="BF25" s="74"/>
      <c r="BG25" s="74"/>
      <c r="BH25" s="74"/>
      <c r="BI25" s="85"/>
      <c r="BJ25" s="74"/>
      <c r="BK25" s="152"/>
      <c r="BL25" s="151"/>
      <c r="BM25" s="151"/>
      <c r="BN25" s="74"/>
      <c r="BO25" s="74"/>
      <c r="BP25" s="74"/>
      <c r="BQ25" s="74"/>
      <c r="BR25" s="74"/>
      <c r="BS25" s="74"/>
      <c r="BT25" s="85"/>
      <c r="BU25" s="74"/>
      <c r="BV25" s="152"/>
      <c r="BW25" s="151"/>
      <c r="BX25" s="151"/>
      <c r="BY25" s="74"/>
      <c r="BZ25" s="74"/>
      <c r="CA25" s="74"/>
      <c r="CB25" s="74"/>
      <c r="CC25" s="74"/>
      <c r="CD25" s="74"/>
      <c r="CE25" s="74"/>
      <c r="CF25" s="74"/>
      <c r="CG25" s="153"/>
      <c r="CH25" s="154">
        <v>2</v>
      </c>
    </row>
    <row r="26" spans="1:86" ht="15.75" customHeight="1" thickBot="1" x14ac:dyDescent="0.35">
      <c r="A26" s="136">
        <v>15</v>
      </c>
      <c r="B26" s="158" t="s">
        <v>90</v>
      </c>
      <c r="C26" s="174" t="s">
        <v>84</v>
      </c>
      <c r="D26" s="175" t="s">
        <v>77</v>
      </c>
      <c r="E26" s="55">
        <f t="shared" si="4"/>
        <v>25</v>
      </c>
      <c r="F26" s="76">
        <f t="shared" si="5"/>
        <v>1</v>
      </c>
      <c r="G26" s="78"/>
      <c r="H26" s="56"/>
      <c r="I26" s="118"/>
      <c r="J26" s="78">
        <f t="shared" si="6"/>
        <v>10</v>
      </c>
      <c r="K26" s="56">
        <f t="shared" si="6"/>
        <v>15</v>
      </c>
      <c r="L26" s="56"/>
      <c r="M26" s="56">
        <f t="shared" si="7"/>
        <v>0</v>
      </c>
      <c r="N26" s="56">
        <f t="shared" si="7"/>
        <v>0</v>
      </c>
      <c r="O26" s="56">
        <f t="shared" si="7"/>
        <v>0</v>
      </c>
      <c r="P26" s="56">
        <f t="shared" si="7"/>
        <v>0</v>
      </c>
      <c r="Q26" s="56">
        <f t="shared" si="7"/>
        <v>0</v>
      </c>
      <c r="R26" s="79">
        <f t="shared" si="7"/>
        <v>0</v>
      </c>
      <c r="S26" s="78"/>
      <c r="T26" s="56"/>
      <c r="U26" s="56"/>
      <c r="V26" s="56"/>
      <c r="W26" s="56"/>
      <c r="X26" s="56"/>
      <c r="Y26" s="56"/>
      <c r="Z26" s="56"/>
      <c r="AA26" s="56"/>
      <c r="AB26" s="116"/>
      <c r="AC26" s="161"/>
      <c r="AD26" s="62"/>
      <c r="AE26" s="56"/>
      <c r="AF26" s="56"/>
      <c r="AG26" s="56"/>
      <c r="AH26" s="56"/>
      <c r="AI26" s="56"/>
      <c r="AJ26" s="56"/>
      <c r="AK26" s="56"/>
      <c r="AL26" s="56"/>
      <c r="AM26" s="116"/>
      <c r="AN26" s="161"/>
      <c r="AO26" s="62"/>
      <c r="AP26" s="56"/>
      <c r="AQ26" s="56"/>
      <c r="AR26" s="56"/>
      <c r="AS26" s="56"/>
      <c r="AT26" s="56"/>
      <c r="AU26" s="56"/>
      <c r="AV26" s="56"/>
      <c r="AW26" s="56"/>
      <c r="AX26" s="116"/>
      <c r="AY26" s="79"/>
      <c r="AZ26" s="78">
        <v>10</v>
      </c>
      <c r="BA26" s="62">
        <v>15</v>
      </c>
      <c r="BB26" s="62"/>
      <c r="BC26" s="56"/>
      <c r="BD26" s="56"/>
      <c r="BE26" s="56"/>
      <c r="BF26" s="56"/>
      <c r="BG26" s="56"/>
      <c r="BH26" s="56"/>
      <c r="BI26" s="116">
        <v>1</v>
      </c>
      <c r="BJ26" s="56" t="s">
        <v>77</v>
      </c>
      <c r="BK26" s="78"/>
      <c r="BL26" s="62"/>
      <c r="BM26" s="62"/>
      <c r="BN26" s="56"/>
      <c r="BO26" s="56"/>
      <c r="BP26" s="56"/>
      <c r="BQ26" s="56"/>
      <c r="BR26" s="56"/>
      <c r="BS26" s="56"/>
      <c r="BT26" s="116"/>
      <c r="BU26" s="56"/>
      <c r="BV26" s="78"/>
      <c r="BW26" s="62"/>
      <c r="BX26" s="62"/>
      <c r="BY26" s="56"/>
      <c r="BZ26" s="56"/>
      <c r="CA26" s="56"/>
      <c r="CB26" s="56"/>
      <c r="CC26" s="56"/>
      <c r="CD26" s="56"/>
      <c r="CE26" s="56"/>
      <c r="CF26" s="56"/>
      <c r="CG26" s="162"/>
      <c r="CH26" s="163"/>
    </row>
    <row r="27" spans="1:86" ht="15.75" customHeight="1" thickBot="1" x14ac:dyDescent="0.35">
      <c r="A27" s="256" t="s">
        <v>17</v>
      </c>
      <c r="B27" s="224"/>
      <c r="C27" s="224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164"/>
    </row>
    <row r="28" spans="1:86" ht="25.2" customHeight="1" thickBot="1" x14ac:dyDescent="0.35">
      <c r="A28" s="107">
        <v>16</v>
      </c>
      <c r="B28" s="176" t="s">
        <v>91</v>
      </c>
      <c r="C28" s="166" t="s">
        <v>93</v>
      </c>
      <c r="D28" s="141" t="s">
        <v>63</v>
      </c>
      <c r="E28" s="55">
        <f t="shared" ref="E28:E40" si="8">SUM(J28:R28)</f>
        <v>280</v>
      </c>
      <c r="F28" s="94">
        <f t="shared" ref="F28:F40" si="9">AB28+AM28+AX28+BI28+BT28+CE28</f>
        <v>16</v>
      </c>
      <c r="G28" s="55"/>
      <c r="H28" s="55"/>
      <c r="I28" s="105"/>
      <c r="J28" s="60">
        <f t="shared" ref="J28:J40" si="10">S28+AD28+AO28+AZ28+BK28+BV28</f>
        <v>120</v>
      </c>
      <c r="K28" s="55">
        <f t="shared" ref="K28:L40" si="11">T28+AE28+AP28+BA28+BL28+BW28</f>
        <v>0</v>
      </c>
      <c r="L28" s="55"/>
      <c r="M28" s="55">
        <f t="shared" ref="M28:M40" si="12">V28+AG28+AR28+BC28+BN28+BY28</f>
        <v>160</v>
      </c>
      <c r="N28" s="55">
        <f t="shared" ref="N28:N40" si="13">W28+AH28+AS28+BD28+BO28+BZ28</f>
        <v>0</v>
      </c>
      <c r="O28" s="55">
        <f t="shared" ref="O28:O40" si="14">X28+AI28+AT28+BE28+BP28+CA28</f>
        <v>0</v>
      </c>
      <c r="P28" s="55">
        <f t="shared" ref="P28:P40" si="15">Y28+AJ28+AU28+BF28+BQ28+CB28</f>
        <v>0</v>
      </c>
      <c r="Q28" s="55">
        <f t="shared" ref="Q28:Q40" si="16">Z28+AK28+AV28+BG28+BR28+CC28</f>
        <v>0</v>
      </c>
      <c r="R28" s="68">
        <f t="shared" ref="R28:R40" si="17">AA28+AL28+AW28+BH28+BS28+CD28</f>
        <v>0</v>
      </c>
      <c r="S28" s="67">
        <v>30</v>
      </c>
      <c r="T28" s="55"/>
      <c r="U28" s="55"/>
      <c r="V28" s="55">
        <v>40</v>
      </c>
      <c r="W28" s="55"/>
      <c r="X28" s="55"/>
      <c r="Y28" s="55"/>
      <c r="Z28" s="55"/>
      <c r="AA28" s="55"/>
      <c r="AB28" s="139">
        <v>4</v>
      </c>
      <c r="AC28" s="140" t="s">
        <v>77</v>
      </c>
      <c r="AD28" s="60">
        <v>30</v>
      </c>
      <c r="AE28" s="55"/>
      <c r="AF28" s="55"/>
      <c r="AG28" s="55">
        <v>40</v>
      </c>
      <c r="AH28" s="55"/>
      <c r="AI28" s="55"/>
      <c r="AJ28" s="55"/>
      <c r="AK28" s="55"/>
      <c r="AL28" s="55"/>
      <c r="AM28" s="139">
        <v>4</v>
      </c>
      <c r="AN28" s="140" t="s">
        <v>77</v>
      </c>
      <c r="AO28" s="60">
        <v>30</v>
      </c>
      <c r="AP28" s="55"/>
      <c r="AQ28" s="55"/>
      <c r="AR28" s="55">
        <v>40</v>
      </c>
      <c r="AS28" s="55"/>
      <c r="AT28" s="55"/>
      <c r="AU28" s="55"/>
      <c r="AV28" s="55"/>
      <c r="AW28" s="55"/>
      <c r="AX28" s="139">
        <v>4</v>
      </c>
      <c r="AY28" s="68" t="s">
        <v>77</v>
      </c>
      <c r="AZ28" s="67">
        <v>30</v>
      </c>
      <c r="BA28" s="60"/>
      <c r="BB28" s="60"/>
      <c r="BC28" s="60">
        <v>40</v>
      </c>
      <c r="BD28" s="55"/>
      <c r="BE28" s="55"/>
      <c r="BF28" s="55"/>
      <c r="BG28" s="55"/>
      <c r="BH28" s="55"/>
      <c r="BI28" s="139">
        <v>4</v>
      </c>
      <c r="BJ28" s="55" t="s">
        <v>63</v>
      </c>
      <c r="BK28" s="67"/>
      <c r="BL28" s="60"/>
      <c r="BM28" s="60"/>
      <c r="BN28" s="55"/>
      <c r="BO28" s="55"/>
      <c r="BP28" s="55"/>
      <c r="BQ28" s="55"/>
      <c r="BR28" s="55"/>
      <c r="BS28" s="55"/>
      <c r="BT28" s="139"/>
      <c r="BU28" s="55"/>
      <c r="BV28" s="67"/>
      <c r="BW28" s="60"/>
      <c r="BX28" s="60"/>
      <c r="BY28" s="55"/>
      <c r="BZ28" s="55"/>
      <c r="CA28" s="55"/>
      <c r="CB28" s="55"/>
      <c r="CC28" s="55"/>
      <c r="CD28" s="55"/>
      <c r="CE28" s="55"/>
      <c r="CF28" s="55"/>
      <c r="CG28" s="141"/>
      <c r="CH28" s="142"/>
    </row>
    <row r="29" spans="1:86" ht="15.75" customHeight="1" thickBot="1" x14ac:dyDescent="0.35">
      <c r="A29" s="136">
        <v>17</v>
      </c>
      <c r="B29" s="177" t="s">
        <v>92</v>
      </c>
      <c r="C29" s="169" t="s">
        <v>94</v>
      </c>
      <c r="D29" s="147" t="s">
        <v>63</v>
      </c>
      <c r="E29" s="55">
        <f t="shared" si="8"/>
        <v>440</v>
      </c>
      <c r="F29" s="95">
        <f t="shared" si="9"/>
        <v>20</v>
      </c>
      <c r="G29" s="54"/>
      <c r="H29" s="54"/>
      <c r="I29" s="98"/>
      <c r="J29" s="97">
        <f t="shared" si="10"/>
        <v>20</v>
      </c>
      <c r="K29" s="54">
        <f t="shared" si="11"/>
        <v>0</v>
      </c>
      <c r="L29" s="54">
        <f t="shared" si="11"/>
        <v>420</v>
      </c>
      <c r="M29" s="54">
        <f t="shared" si="12"/>
        <v>0</v>
      </c>
      <c r="N29" s="54">
        <f t="shared" si="13"/>
        <v>0</v>
      </c>
      <c r="O29" s="54">
        <f t="shared" si="14"/>
        <v>0</v>
      </c>
      <c r="P29" s="54">
        <f t="shared" si="15"/>
        <v>0</v>
      </c>
      <c r="Q29" s="54">
        <f t="shared" si="16"/>
        <v>0</v>
      </c>
      <c r="R29" s="73">
        <f t="shared" si="17"/>
        <v>0</v>
      </c>
      <c r="S29" s="72">
        <v>10</v>
      </c>
      <c r="T29" s="54"/>
      <c r="U29" s="54">
        <v>70</v>
      </c>
      <c r="V29" s="54"/>
      <c r="W29" s="54"/>
      <c r="X29" s="54"/>
      <c r="Y29" s="54"/>
      <c r="Z29" s="54"/>
      <c r="AA29" s="54"/>
      <c r="AB29" s="145">
        <v>4</v>
      </c>
      <c r="AC29" s="140" t="s">
        <v>77</v>
      </c>
      <c r="AD29" s="61">
        <v>10</v>
      </c>
      <c r="AE29" s="54"/>
      <c r="AF29" s="54">
        <v>70</v>
      </c>
      <c r="AG29" s="54"/>
      <c r="AH29" s="54"/>
      <c r="AI29" s="54"/>
      <c r="AJ29" s="54"/>
      <c r="AK29" s="54"/>
      <c r="AL29" s="54"/>
      <c r="AM29" s="145">
        <v>4</v>
      </c>
      <c r="AN29" s="146" t="s">
        <v>77</v>
      </c>
      <c r="AO29" s="61"/>
      <c r="AP29" s="54"/>
      <c r="AQ29" s="54">
        <v>70</v>
      </c>
      <c r="AR29" s="54"/>
      <c r="AS29" s="54"/>
      <c r="AT29" s="54"/>
      <c r="AU29" s="54"/>
      <c r="AV29" s="54"/>
      <c r="AW29" s="54"/>
      <c r="AX29" s="145">
        <v>3</v>
      </c>
      <c r="AY29" s="73" t="s">
        <v>77</v>
      </c>
      <c r="AZ29" s="72"/>
      <c r="BA29" s="61"/>
      <c r="BB29" s="61">
        <v>70</v>
      </c>
      <c r="BC29" s="61"/>
      <c r="BD29" s="54"/>
      <c r="BE29" s="54"/>
      <c r="BF29" s="54"/>
      <c r="BG29" s="54"/>
      <c r="BH29" s="54"/>
      <c r="BI29" s="145">
        <v>3</v>
      </c>
      <c r="BJ29" s="54" t="s">
        <v>77</v>
      </c>
      <c r="BK29" s="72"/>
      <c r="BL29" s="61"/>
      <c r="BM29" s="61">
        <v>70</v>
      </c>
      <c r="BN29" s="61"/>
      <c r="BO29" s="54"/>
      <c r="BP29" s="54"/>
      <c r="BQ29" s="54"/>
      <c r="BR29" s="54"/>
      <c r="BS29" s="54"/>
      <c r="BT29" s="145">
        <v>3</v>
      </c>
      <c r="BU29" s="54" t="s">
        <v>77</v>
      </c>
      <c r="BV29" s="72"/>
      <c r="BW29" s="61"/>
      <c r="BX29" s="61">
        <v>70</v>
      </c>
      <c r="BY29" s="54"/>
      <c r="BZ29" s="54"/>
      <c r="CA29" s="54"/>
      <c r="CB29" s="54"/>
      <c r="CC29" s="54"/>
      <c r="CD29" s="54"/>
      <c r="CE29" s="54">
        <v>3</v>
      </c>
      <c r="CF29" s="54" t="s">
        <v>63</v>
      </c>
      <c r="CG29" s="147"/>
      <c r="CH29" s="148">
        <v>21</v>
      </c>
    </row>
    <row r="30" spans="1:86" ht="15.75" customHeight="1" thickBot="1" x14ac:dyDescent="0.35">
      <c r="A30" s="136">
        <v>18</v>
      </c>
      <c r="B30" s="177" t="s">
        <v>96</v>
      </c>
      <c r="C30" s="169" t="s">
        <v>95</v>
      </c>
      <c r="D30" s="147" t="s">
        <v>63</v>
      </c>
      <c r="E30" s="55">
        <f t="shared" si="8"/>
        <v>50</v>
      </c>
      <c r="F30" s="95">
        <f t="shared" si="9"/>
        <v>3</v>
      </c>
      <c r="G30" s="54"/>
      <c r="H30" s="54"/>
      <c r="I30" s="98"/>
      <c r="J30" s="61">
        <f t="shared" si="10"/>
        <v>20</v>
      </c>
      <c r="K30" s="54">
        <f t="shared" si="11"/>
        <v>0</v>
      </c>
      <c r="L30" s="54"/>
      <c r="M30" s="54">
        <f t="shared" si="12"/>
        <v>30</v>
      </c>
      <c r="N30" s="54">
        <f t="shared" si="13"/>
        <v>0</v>
      </c>
      <c r="O30" s="54">
        <f t="shared" si="14"/>
        <v>0</v>
      </c>
      <c r="P30" s="54">
        <f t="shared" si="15"/>
        <v>0</v>
      </c>
      <c r="Q30" s="54">
        <f t="shared" si="16"/>
        <v>0</v>
      </c>
      <c r="R30" s="73">
        <f t="shared" si="17"/>
        <v>0</v>
      </c>
      <c r="S30" s="72">
        <v>20</v>
      </c>
      <c r="T30" s="54"/>
      <c r="U30" s="54"/>
      <c r="V30" s="54">
        <v>30</v>
      </c>
      <c r="W30" s="54"/>
      <c r="X30" s="54"/>
      <c r="Y30" s="54"/>
      <c r="Z30" s="54"/>
      <c r="AA30" s="54"/>
      <c r="AB30" s="145">
        <v>3</v>
      </c>
      <c r="AC30" s="146" t="s">
        <v>63</v>
      </c>
      <c r="AD30" s="61"/>
      <c r="AE30" s="54"/>
      <c r="AF30" s="54"/>
      <c r="AG30" s="54"/>
      <c r="AH30" s="54"/>
      <c r="AI30" s="54"/>
      <c r="AJ30" s="54"/>
      <c r="AK30" s="54"/>
      <c r="AL30" s="54"/>
      <c r="AM30" s="145"/>
      <c r="AN30" s="146"/>
      <c r="AO30" s="61"/>
      <c r="AP30" s="54"/>
      <c r="AQ30" s="54"/>
      <c r="AR30" s="54"/>
      <c r="AS30" s="54"/>
      <c r="AT30" s="54"/>
      <c r="AU30" s="54"/>
      <c r="AV30" s="54"/>
      <c r="AW30" s="54"/>
      <c r="AX30" s="145"/>
      <c r="AY30" s="73"/>
      <c r="AZ30" s="72"/>
      <c r="BA30" s="61"/>
      <c r="BB30" s="61"/>
      <c r="BC30" s="61"/>
      <c r="BD30" s="54"/>
      <c r="BE30" s="54"/>
      <c r="BF30" s="54"/>
      <c r="BG30" s="54"/>
      <c r="BH30" s="54"/>
      <c r="BI30" s="145"/>
      <c r="BJ30" s="54"/>
      <c r="BK30" s="72"/>
      <c r="BL30" s="61"/>
      <c r="BM30" s="61"/>
      <c r="BN30" s="61"/>
      <c r="BO30" s="54"/>
      <c r="BP30" s="54"/>
      <c r="BQ30" s="54"/>
      <c r="BR30" s="54"/>
      <c r="BS30" s="54"/>
      <c r="BT30" s="145"/>
      <c r="BU30" s="54"/>
      <c r="BV30" s="72"/>
      <c r="BW30" s="61"/>
      <c r="BX30" s="61"/>
      <c r="BY30" s="54"/>
      <c r="BZ30" s="54"/>
      <c r="CA30" s="54"/>
      <c r="CB30" s="54"/>
      <c r="CC30" s="54"/>
      <c r="CD30" s="54"/>
      <c r="CE30" s="54"/>
      <c r="CF30" s="54"/>
      <c r="CG30" s="147"/>
      <c r="CH30" s="148"/>
    </row>
    <row r="31" spans="1:86" ht="15.75" customHeight="1" thickBot="1" x14ac:dyDescent="0.35">
      <c r="A31" s="136">
        <v>19</v>
      </c>
      <c r="B31" s="177" t="s">
        <v>98</v>
      </c>
      <c r="C31" s="169" t="s">
        <v>97</v>
      </c>
      <c r="D31" s="147" t="s">
        <v>63</v>
      </c>
      <c r="E31" s="55">
        <f t="shared" si="8"/>
        <v>80</v>
      </c>
      <c r="F31" s="95">
        <f t="shared" si="9"/>
        <v>4</v>
      </c>
      <c r="G31" s="54"/>
      <c r="H31" s="54"/>
      <c r="I31" s="98"/>
      <c r="J31" s="61">
        <f t="shared" si="10"/>
        <v>20</v>
      </c>
      <c r="K31" s="54">
        <f t="shared" si="11"/>
        <v>0</v>
      </c>
      <c r="L31" s="54"/>
      <c r="M31" s="54">
        <f t="shared" si="12"/>
        <v>60</v>
      </c>
      <c r="N31" s="54">
        <f t="shared" si="13"/>
        <v>0</v>
      </c>
      <c r="O31" s="54">
        <f t="shared" si="14"/>
        <v>0</v>
      </c>
      <c r="P31" s="54">
        <f t="shared" si="15"/>
        <v>0</v>
      </c>
      <c r="Q31" s="54">
        <f t="shared" si="16"/>
        <v>0</v>
      </c>
      <c r="R31" s="73">
        <f t="shared" si="17"/>
        <v>0</v>
      </c>
      <c r="S31" s="72"/>
      <c r="T31" s="54"/>
      <c r="U31" s="54"/>
      <c r="V31" s="54"/>
      <c r="W31" s="54"/>
      <c r="X31" s="54"/>
      <c r="Y31" s="54"/>
      <c r="Z31" s="54"/>
      <c r="AA31" s="54"/>
      <c r="AB31" s="145"/>
      <c r="AC31" s="146"/>
      <c r="AD31" s="61"/>
      <c r="AE31" s="54"/>
      <c r="AF31" s="54"/>
      <c r="AG31" s="54"/>
      <c r="AH31" s="54"/>
      <c r="AI31" s="54"/>
      <c r="AJ31" s="54"/>
      <c r="AK31" s="54"/>
      <c r="AL31" s="54"/>
      <c r="AM31" s="145"/>
      <c r="AN31" s="146"/>
      <c r="AO31" s="61">
        <v>10</v>
      </c>
      <c r="AP31" s="54"/>
      <c r="AQ31" s="54"/>
      <c r="AR31" s="54">
        <v>30</v>
      </c>
      <c r="AS31" s="54"/>
      <c r="AT31" s="54"/>
      <c r="AU31" s="54"/>
      <c r="AV31" s="54"/>
      <c r="AW31" s="54"/>
      <c r="AX31" s="145">
        <v>2</v>
      </c>
      <c r="AY31" s="73" t="s">
        <v>77</v>
      </c>
      <c r="AZ31" s="72">
        <v>10</v>
      </c>
      <c r="BA31" s="61"/>
      <c r="BB31" s="61"/>
      <c r="BC31" s="61">
        <v>30</v>
      </c>
      <c r="BD31" s="54"/>
      <c r="BE31" s="54"/>
      <c r="BF31" s="54"/>
      <c r="BG31" s="54"/>
      <c r="BH31" s="54"/>
      <c r="BI31" s="145">
        <v>2</v>
      </c>
      <c r="BJ31" s="54" t="s">
        <v>63</v>
      </c>
      <c r="BK31" s="72"/>
      <c r="BL31" s="61"/>
      <c r="BM31" s="61"/>
      <c r="BN31" s="61"/>
      <c r="BO31" s="54"/>
      <c r="BP31" s="54"/>
      <c r="BQ31" s="54"/>
      <c r="BR31" s="54"/>
      <c r="BS31" s="54"/>
      <c r="BT31" s="145"/>
      <c r="BU31" s="54"/>
      <c r="BV31" s="72"/>
      <c r="BW31" s="61"/>
      <c r="BX31" s="61"/>
      <c r="BY31" s="54"/>
      <c r="BZ31" s="54"/>
      <c r="CA31" s="54"/>
      <c r="CB31" s="54"/>
      <c r="CC31" s="54"/>
      <c r="CD31" s="54"/>
      <c r="CE31" s="54"/>
      <c r="CF31" s="54"/>
      <c r="CG31" s="147"/>
      <c r="CH31" s="148"/>
    </row>
    <row r="32" spans="1:86" ht="15.75" customHeight="1" thickBot="1" x14ac:dyDescent="0.35">
      <c r="A32" s="136">
        <v>20</v>
      </c>
      <c r="B32" s="177" t="s">
        <v>100</v>
      </c>
      <c r="C32" s="169" t="s">
        <v>99</v>
      </c>
      <c r="D32" s="147" t="s">
        <v>63</v>
      </c>
      <c r="E32" s="55">
        <f t="shared" si="8"/>
        <v>60</v>
      </c>
      <c r="F32" s="95">
        <f t="shared" si="9"/>
        <v>4</v>
      </c>
      <c r="G32" s="54"/>
      <c r="H32" s="54"/>
      <c r="I32" s="98"/>
      <c r="J32" s="61">
        <f t="shared" si="10"/>
        <v>0</v>
      </c>
      <c r="K32" s="54">
        <f t="shared" si="11"/>
        <v>0</v>
      </c>
      <c r="L32" s="54">
        <f t="shared" si="11"/>
        <v>60</v>
      </c>
      <c r="M32" s="54">
        <f t="shared" si="12"/>
        <v>0</v>
      </c>
      <c r="N32" s="54">
        <f t="shared" si="13"/>
        <v>0</v>
      </c>
      <c r="O32" s="54">
        <f t="shared" si="14"/>
        <v>0</v>
      </c>
      <c r="P32" s="54">
        <f t="shared" si="15"/>
        <v>0</v>
      </c>
      <c r="Q32" s="54">
        <f t="shared" si="16"/>
        <v>0</v>
      </c>
      <c r="R32" s="73">
        <f t="shared" si="17"/>
        <v>0</v>
      </c>
      <c r="S32" s="72"/>
      <c r="T32" s="54"/>
      <c r="U32" s="54"/>
      <c r="V32" s="54"/>
      <c r="W32" s="54"/>
      <c r="X32" s="54"/>
      <c r="Y32" s="54"/>
      <c r="Z32" s="54"/>
      <c r="AA32" s="54"/>
      <c r="AB32" s="145"/>
      <c r="AC32" s="146"/>
      <c r="AD32" s="61"/>
      <c r="AE32" s="54"/>
      <c r="AF32" s="54"/>
      <c r="AG32" s="54"/>
      <c r="AH32" s="54"/>
      <c r="AI32" s="54"/>
      <c r="AJ32" s="54"/>
      <c r="AK32" s="54"/>
      <c r="AL32" s="54"/>
      <c r="AM32" s="145"/>
      <c r="AN32" s="146"/>
      <c r="AO32" s="61"/>
      <c r="AP32" s="54"/>
      <c r="AQ32" s="54">
        <v>30</v>
      </c>
      <c r="AR32" s="54"/>
      <c r="AS32" s="54"/>
      <c r="AT32" s="54"/>
      <c r="AU32" s="54"/>
      <c r="AV32" s="54"/>
      <c r="AW32" s="54"/>
      <c r="AX32" s="145">
        <v>2</v>
      </c>
      <c r="AY32" s="73" t="s">
        <v>77</v>
      </c>
      <c r="AZ32" s="72"/>
      <c r="BA32" s="61"/>
      <c r="BB32" s="61">
        <v>30</v>
      </c>
      <c r="BC32" s="61"/>
      <c r="BD32" s="54"/>
      <c r="BE32" s="54"/>
      <c r="BF32" s="54"/>
      <c r="BG32" s="54"/>
      <c r="BH32" s="54"/>
      <c r="BI32" s="145">
        <v>2</v>
      </c>
      <c r="BJ32" s="54" t="s">
        <v>63</v>
      </c>
      <c r="BK32" s="72"/>
      <c r="BL32" s="61"/>
      <c r="BM32" s="61"/>
      <c r="BN32" s="61"/>
      <c r="BO32" s="54"/>
      <c r="BP32" s="54"/>
      <c r="BQ32" s="54"/>
      <c r="BR32" s="54"/>
      <c r="BS32" s="54"/>
      <c r="BT32" s="145"/>
      <c r="BU32" s="54"/>
      <c r="BV32" s="72"/>
      <c r="BW32" s="61"/>
      <c r="BX32" s="61"/>
      <c r="BY32" s="54"/>
      <c r="BZ32" s="54"/>
      <c r="CA32" s="54"/>
      <c r="CB32" s="54"/>
      <c r="CC32" s="54"/>
      <c r="CD32" s="54"/>
      <c r="CE32" s="54"/>
      <c r="CF32" s="54"/>
      <c r="CG32" s="147"/>
      <c r="CH32" s="148">
        <v>4</v>
      </c>
    </row>
    <row r="33" spans="1:86" ht="25.95" customHeight="1" thickBot="1" x14ac:dyDescent="0.35">
      <c r="A33" s="136">
        <v>21</v>
      </c>
      <c r="B33" s="177" t="s">
        <v>102</v>
      </c>
      <c r="C33" s="169" t="s">
        <v>101</v>
      </c>
      <c r="D33" s="147" t="s">
        <v>77</v>
      </c>
      <c r="E33" s="55">
        <f t="shared" si="8"/>
        <v>30</v>
      </c>
      <c r="F33" s="95">
        <f t="shared" si="9"/>
        <v>2</v>
      </c>
      <c r="G33" s="54"/>
      <c r="H33" s="54"/>
      <c r="I33" s="98"/>
      <c r="J33" s="61">
        <f t="shared" si="10"/>
        <v>30</v>
      </c>
      <c r="K33" s="54">
        <f t="shared" si="11"/>
        <v>0</v>
      </c>
      <c r="L33" s="54"/>
      <c r="M33" s="54">
        <f t="shared" si="12"/>
        <v>0</v>
      </c>
      <c r="N33" s="54">
        <f t="shared" si="13"/>
        <v>0</v>
      </c>
      <c r="O33" s="54">
        <f t="shared" si="14"/>
        <v>0</v>
      </c>
      <c r="P33" s="54">
        <f t="shared" si="15"/>
        <v>0</v>
      </c>
      <c r="Q33" s="54">
        <f t="shared" si="16"/>
        <v>0</v>
      </c>
      <c r="R33" s="73">
        <f t="shared" si="17"/>
        <v>0</v>
      </c>
      <c r="S33" s="72"/>
      <c r="T33" s="54"/>
      <c r="U33" s="54"/>
      <c r="V33" s="54"/>
      <c r="W33" s="54"/>
      <c r="X33" s="54"/>
      <c r="Y33" s="54"/>
      <c r="Z33" s="54"/>
      <c r="AA33" s="54"/>
      <c r="AB33" s="145"/>
      <c r="AC33" s="146"/>
      <c r="AD33" s="61"/>
      <c r="AE33" s="54"/>
      <c r="AF33" s="54"/>
      <c r="AG33" s="54"/>
      <c r="AH33" s="54"/>
      <c r="AI33" s="54"/>
      <c r="AJ33" s="54"/>
      <c r="AK33" s="54"/>
      <c r="AL33" s="54"/>
      <c r="AM33" s="145"/>
      <c r="AN33" s="146"/>
      <c r="AO33" s="61"/>
      <c r="AP33" s="54"/>
      <c r="AQ33" s="54"/>
      <c r="AR33" s="54"/>
      <c r="AS33" s="54"/>
      <c r="AT33" s="54"/>
      <c r="AU33" s="54"/>
      <c r="AV33" s="54"/>
      <c r="AW33" s="54"/>
      <c r="AX33" s="145"/>
      <c r="AY33" s="73"/>
      <c r="AZ33" s="72">
        <v>30</v>
      </c>
      <c r="BA33" s="61"/>
      <c r="BB33" s="61"/>
      <c r="BC33" s="54"/>
      <c r="BD33" s="54"/>
      <c r="BE33" s="54"/>
      <c r="BF33" s="54"/>
      <c r="BG33" s="54"/>
      <c r="BH33" s="54"/>
      <c r="BI33" s="145">
        <v>2</v>
      </c>
      <c r="BJ33" s="54" t="s">
        <v>77</v>
      </c>
      <c r="BK33" s="72"/>
      <c r="BL33" s="61"/>
      <c r="BM33" s="61"/>
      <c r="BN33" s="61"/>
      <c r="BO33" s="54"/>
      <c r="BP33" s="54"/>
      <c r="BQ33" s="54"/>
      <c r="BR33" s="54"/>
      <c r="BS33" s="54"/>
      <c r="BT33" s="145"/>
      <c r="BU33" s="54"/>
      <c r="BV33" s="72"/>
      <c r="BW33" s="61"/>
      <c r="BX33" s="61"/>
      <c r="BY33" s="54"/>
      <c r="BZ33" s="54"/>
      <c r="CA33" s="54"/>
      <c r="CB33" s="54"/>
      <c r="CC33" s="54"/>
      <c r="CD33" s="54"/>
      <c r="CE33" s="54"/>
      <c r="CF33" s="54"/>
      <c r="CG33" s="147"/>
      <c r="CH33" s="148"/>
    </row>
    <row r="34" spans="1:86" ht="15.75" customHeight="1" thickBot="1" x14ac:dyDescent="0.35">
      <c r="A34" s="136">
        <v>22</v>
      </c>
      <c r="B34" s="177" t="s">
        <v>104</v>
      </c>
      <c r="C34" s="169" t="s">
        <v>103</v>
      </c>
      <c r="D34" s="147" t="s">
        <v>77</v>
      </c>
      <c r="E34" s="55">
        <f t="shared" si="8"/>
        <v>25</v>
      </c>
      <c r="F34" s="95">
        <f t="shared" si="9"/>
        <v>2</v>
      </c>
      <c r="G34" s="54"/>
      <c r="H34" s="54"/>
      <c r="I34" s="98"/>
      <c r="J34" s="61">
        <f t="shared" si="10"/>
        <v>5</v>
      </c>
      <c r="K34" s="54">
        <f t="shared" si="11"/>
        <v>0</v>
      </c>
      <c r="L34" s="54"/>
      <c r="M34" s="54">
        <f t="shared" si="12"/>
        <v>20</v>
      </c>
      <c r="N34" s="54">
        <f t="shared" si="13"/>
        <v>0</v>
      </c>
      <c r="O34" s="54">
        <f t="shared" si="14"/>
        <v>0</v>
      </c>
      <c r="P34" s="54">
        <f t="shared" si="15"/>
        <v>0</v>
      </c>
      <c r="Q34" s="54">
        <f t="shared" si="16"/>
        <v>0</v>
      </c>
      <c r="R34" s="73">
        <f t="shared" si="17"/>
        <v>0</v>
      </c>
      <c r="S34" s="72"/>
      <c r="T34" s="54"/>
      <c r="U34" s="54"/>
      <c r="V34" s="54"/>
      <c r="W34" s="54"/>
      <c r="X34" s="54"/>
      <c r="Y34" s="54"/>
      <c r="Z34" s="54"/>
      <c r="AA34" s="54"/>
      <c r="AB34" s="145"/>
      <c r="AC34" s="146"/>
      <c r="AD34" s="61">
        <v>5</v>
      </c>
      <c r="AE34" s="54"/>
      <c r="AF34" s="54"/>
      <c r="AG34" s="54">
        <v>20</v>
      </c>
      <c r="AH34" s="54"/>
      <c r="AI34" s="54"/>
      <c r="AJ34" s="54"/>
      <c r="AK34" s="54"/>
      <c r="AL34" s="54"/>
      <c r="AM34" s="145">
        <v>2</v>
      </c>
      <c r="AN34" s="73" t="s">
        <v>77</v>
      </c>
      <c r="AO34" s="61"/>
      <c r="AP34" s="54"/>
      <c r="AQ34" s="54"/>
      <c r="AR34" s="54"/>
      <c r="AS34" s="54"/>
      <c r="AT34" s="54"/>
      <c r="AU34" s="54"/>
      <c r="AV34" s="54"/>
      <c r="AW34" s="54"/>
      <c r="AX34" s="145"/>
      <c r="AY34" s="73"/>
      <c r="AZ34" s="72"/>
      <c r="BA34" s="61"/>
      <c r="BB34" s="61"/>
      <c r="BC34" s="54"/>
      <c r="BD34" s="54"/>
      <c r="BE34" s="54"/>
      <c r="BF34" s="54"/>
      <c r="BG34" s="54"/>
      <c r="BH34" s="54"/>
      <c r="BI34" s="145"/>
      <c r="BJ34" s="54"/>
      <c r="BK34" s="72"/>
      <c r="BL34" s="61"/>
      <c r="BM34" s="61"/>
      <c r="BN34" s="61"/>
      <c r="BO34" s="54"/>
      <c r="BP34" s="54"/>
      <c r="BQ34" s="54"/>
      <c r="BR34" s="54"/>
      <c r="BS34" s="54"/>
      <c r="BT34" s="145"/>
      <c r="BU34" s="54"/>
      <c r="BV34" s="72"/>
      <c r="BW34" s="61"/>
      <c r="BX34" s="61"/>
      <c r="BY34" s="54"/>
      <c r="BZ34" s="54"/>
      <c r="CA34" s="54"/>
      <c r="CB34" s="54"/>
      <c r="CC34" s="54"/>
      <c r="CD34" s="54"/>
      <c r="CE34" s="54"/>
      <c r="CF34" s="54"/>
      <c r="CG34" s="147"/>
      <c r="CH34" s="148"/>
    </row>
    <row r="35" spans="1:86" ht="15.75" customHeight="1" thickBot="1" x14ac:dyDescent="0.35">
      <c r="A35" s="136">
        <v>23</v>
      </c>
      <c r="B35" s="177" t="s">
        <v>196</v>
      </c>
      <c r="C35" s="169" t="s">
        <v>105</v>
      </c>
      <c r="D35" s="147" t="s">
        <v>63</v>
      </c>
      <c r="E35" s="55">
        <f t="shared" si="8"/>
        <v>40</v>
      </c>
      <c r="F35" s="95">
        <f t="shared" si="9"/>
        <v>2</v>
      </c>
      <c r="G35" s="54"/>
      <c r="H35" s="54"/>
      <c r="I35" s="98"/>
      <c r="J35" s="61">
        <f t="shared" si="10"/>
        <v>20</v>
      </c>
      <c r="K35" s="54">
        <f t="shared" si="11"/>
        <v>0</v>
      </c>
      <c r="L35" s="54"/>
      <c r="M35" s="54">
        <f t="shared" si="12"/>
        <v>20</v>
      </c>
      <c r="N35" s="54">
        <f t="shared" si="13"/>
        <v>0</v>
      </c>
      <c r="O35" s="54">
        <f t="shared" si="14"/>
        <v>0</v>
      </c>
      <c r="P35" s="54">
        <f t="shared" si="15"/>
        <v>0</v>
      </c>
      <c r="Q35" s="54">
        <f t="shared" si="16"/>
        <v>0</v>
      </c>
      <c r="R35" s="73">
        <f t="shared" si="17"/>
        <v>0</v>
      </c>
      <c r="S35" s="72"/>
      <c r="T35" s="54"/>
      <c r="U35" s="54"/>
      <c r="V35" s="54"/>
      <c r="W35" s="54"/>
      <c r="X35" s="54"/>
      <c r="Y35" s="54"/>
      <c r="Z35" s="54"/>
      <c r="AA35" s="54"/>
      <c r="AB35" s="145"/>
      <c r="AC35" s="146"/>
      <c r="AD35" s="61"/>
      <c r="AE35" s="54"/>
      <c r="AF35" s="54"/>
      <c r="AG35" s="54"/>
      <c r="AH35" s="54"/>
      <c r="AI35" s="54"/>
      <c r="AJ35" s="54"/>
      <c r="AK35" s="54"/>
      <c r="AL35" s="54"/>
      <c r="AM35" s="145"/>
      <c r="AN35" s="146"/>
      <c r="AO35" s="61"/>
      <c r="AP35" s="54"/>
      <c r="AQ35" s="54"/>
      <c r="AR35" s="54"/>
      <c r="AS35" s="54"/>
      <c r="AT35" s="54"/>
      <c r="AU35" s="54"/>
      <c r="AV35" s="54"/>
      <c r="AW35" s="54"/>
      <c r="AX35" s="145"/>
      <c r="AY35" s="73"/>
      <c r="AZ35" s="72"/>
      <c r="BA35" s="61"/>
      <c r="BB35" s="61"/>
      <c r="BC35" s="54"/>
      <c r="BD35" s="54"/>
      <c r="BE35" s="54"/>
      <c r="BF35" s="54"/>
      <c r="BG35" s="54"/>
      <c r="BH35" s="54"/>
      <c r="BI35" s="145"/>
      <c r="BJ35" s="54"/>
      <c r="BK35" s="72">
        <v>20</v>
      </c>
      <c r="BL35" s="61"/>
      <c r="BM35" s="61"/>
      <c r="BN35" s="61">
        <v>20</v>
      </c>
      <c r="BO35" s="54"/>
      <c r="BP35" s="54"/>
      <c r="BQ35" s="54"/>
      <c r="BR35" s="54"/>
      <c r="BS35" s="54"/>
      <c r="BT35" s="145">
        <v>2</v>
      </c>
      <c r="BU35" s="54" t="s">
        <v>63</v>
      </c>
      <c r="BV35" s="72"/>
      <c r="BW35" s="61"/>
      <c r="BX35" s="61"/>
      <c r="BY35" s="54"/>
      <c r="BZ35" s="54"/>
      <c r="CA35" s="54"/>
      <c r="CB35" s="54"/>
      <c r="CC35" s="54"/>
      <c r="CD35" s="54"/>
      <c r="CE35" s="54"/>
      <c r="CF35" s="54"/>
      <c r="CG35" s="147"/>
      <c r="CH35" s="148"/>
    </row>
    <row r="36" spans="1:86" ht="30.6" customHeight="1" thickBot="1" x14ac:dyDescent="0.35">
      <c r="A36" s="136">
        <v>24</v>
      </c>
      <c r="B36" s="177" t="s">
        <v>197</v>
      </c>
      <c r="C36" s="169" t="s">
        <v>107</v>
      </c>
      <c r="D36" s="147" t="s">
        <v>77</v>
      </c>
      <c r="E36" s="55">
        <f t="shared" si="8"/>
        <v>30</v>
      </c>
      <c r="F36" s="95">
        <f t="shared" si="9"/>
        <v>1</v>
      </c>
      <c r="G36" s="54"/>
      <c r="H36" s="54"/>
      <c r="I36" s="98"/>
      <c r="J36" s="61">
        <f t="shared" si="10"/>
        <v>10</v>
      </c>
      <c r="K36" s="54">
        <f t="shared" si="11"/>
        <v>0</v>
      </c>
      <c r="L36" s="54"/>
      <c r="M36" s="54">
        <f t="shared" si="12"/>
        <v>20</v>
      </c>
      <c r="N36" s="54">
        <f t="shared" si="13"/>
        <v>0</v>
      </c>
      <c r="O36" s="54">
        <f t="shared" si="14"/>
        <v>0</v>
      </c>
      <c r="P36" s="54">
        <f t="shared" si="15"/>
        <v>0</v>
      </c>
      <c r="Q36" s="54">
        <f t="shared" si="16"/>
        <v>0</v>
      </c>
      <c r="R36" s="73">
        <f t="shared" si="17"/>
        <v>0</v>
      </c>
      <c r="S36" s="72"/>
      <c r="T36" s="54"/>
      <c r="U36" s="54"/>
      <c r="V36" s="54"/>
      <c r="W36" s="54"/>
      <c r="X36" s="54"/>
      <c r="Y36" s="54"/>
      <c r="Z36" s="54"/>
      <c r="AA36" s="54"/>
      <c r="AB36" s="145"/>
      <c r="AC36" s="146"/>
      <c r="AD36" s="61"/>
      <c r="AE36" s="54"/>
      <c r="AF36" s="54"/>
      <c r="AG36" s="54"/>
      <c r="AH36" s="54"/>
      <c r="AI36" s="54"/>
      <c r="AJ36" s="54"/>
      <c r="AK36" s="54"/>
      <c r="AL36" s="54"/>
      <c r="AM36" s="145"/>
      <c r="AN36" s="146"/>
      <c r="AO36" s="61"/>
      <c r="AP36" s="54"/>
      <c r="AQ36" s="54"/>
      <c r="AR36" s="54"/>
      <c r="AS36" s="54"/>
      <c r="AT36" s="54"/>
      <c r="AU36" s="54"/>
      <c r="AV36" s="54"/>
      <c r="AW36" s="54"/>
      <c r="AX36" s="145"/>
      <c r="AY36" s="73"/>
      <c r="AZ36" s="72"/>
      <c r="BA36" s="61"/>
      <c r="BB36" s="61"/>
      <c r="BC36" s="54"/>
      <c r="BD36" s="54"/>
      <c r="BE36" s="54"/>
      <c r="BF36" s="54"/>
      <c r="BG36" s="54"/>
      <c r="BH36" s="54"/>
      <c r="BI36" s="145"/>
      <c r="BJ36" s="54"/>
      <c r="BK36" s="72">
        <v>10</v>
      </c>
      <c r="BL36" s="61"/>
      <c r="BM36" s="61"/>
      <c r="BN36" s="61">
        <v>20</v>
      </c>
      <c r="BO36" s="54"/>
      <c r="BP36" s="54"/>
      <c r="BQ36" s="54"/>
      <c r="BR36" s="54"/>
      <c r="BS36" s="54"/>
      <c r="BT36" s="145">
        <v>1</v>
      </c>
      <c r="BU36" s="54" t="s">
        <v>77</v>
      </c>
      <c r="BV36" s="72"/>
      <c r="BW36" s="61"/>
      <c r="BX36" s="61"/>
      <c r="BY36" s="54"/>
      <c r="BZ36" s="54"/>
      <c r="CA36" s="54"/>
      <c r="CB36" s="54"/>
      <c r="CC36" s="54"/>
      <c r="CD36" s="54"/>
      <c r="CE36" s="54"/>
      <c r="CF36" s="54"/>
      <c r="CG36" s="147"/>
      <c r="CH36" s="148">
        <v>1</v>
      </c>
    </row>
    <row r="37" spans="1:86" ht="25.2" customHeight="1" thickBot="1" x14ac:dyDescent="0.35">
      <c r="A37" s="136">
        <v>25</v>
      </c>
      <c r="B37" s="177" t="s">
        <v>106</v>
      </c>
      <c r="C37" s="178" t="s">
        <v>108</v>
      </c>
      <c r="D37" s="147" t="s">
        <v>77</v>
      </c>
      <c r="E37" s="55">
        <f t="shared" si="8"/>
        <v>20</v>
      </c>
      <c r="F37" s="95">
        <f t="shared" si="9"/>
        <v>1</v>
      </c>
      <c r="G37" s="54"/>
      <c r="H37" s="54"/>
      <c r="I37" s="98"/>
      <c r="J37" s="61">
        <f t="shared" si="10"/>
        <v>20</v>
      </c>
      <c r="K37" s="54">
        <f t="shared" si="11"/>
        <v>0</v>
      </c>
      <c r="L37" s="54"/>
      <c r="M37" s="54">
        <f t="shared" si="12"/>
        <v>0</v>
      </c>
      <c r="N37" s="54">
        <f t="shared" si="13"/>
        <v>0</v>
      </c>
      <c r="O37" s="54">
        <f t="shared" si="14"/>
        <v>0</v>
      </c>
      <c r="P37" s="54">
        <f t="shared" si="15"/>
        <v>0</v>
      </c>
      <c r="Q37" s="54">
        <f t="shared" si="16"/>
        <v>0</v>
      </c>
      <c r="R37" s="73">
        <f t="shared" si="17"/>
        <v>0</v>
      </c>
      <c r="S37" s="72"/>
      <c r="T37" s="54"/>
      <c r="U37" s="54"/>
      <c r="V37" s="54"/>
      <c r="W37" s="54"/>
      <c r="X37" s="54"/>
      <c r="Y37" s="54"/>
      <c r="Z37" s="54"/>
      <c r="AA37" s="54"/>
      <c r="AB37" s="145"/>
      <c r="AC37" s="146"/>
      <c r="AD37" s="61"/>
      <c r="AE37" s="54"/>
      <c r="AF37" s="54"/>
      <c r="AG37" s="54"/>
      <c r="AH37" s="54"/>
      <c r="AI37" s="54"/>
      <c r="AJ37" s="54"/>
      <c r="AK37" s="54"/>
      <c r="AL37" s="54"/>
      <c r="AM37" s="145"/>
      <c r="AN37" s="146"/>
      <c r="AO37" s="61">
        <v>20</v>
      </c>
      <c r="AP37" s="54"/>
      <c r="AQ37" s="54"/>
      <c r="AR37" s="54"/>
      <c r="AS37" s="54"/>
      <c r="AT37" s="54"/>
      <c r="AU37" s="54"/>
      <c r="AV37" s="54"/>
      <c r="AW37" s="54"/>
      <c r="AX37" s="145">
        <v>1</v>
      </c>
      <c r="AY37" s="73" t="s">
        <v>77</v>
      </c>
      <c r="AZ37" s="72"/>
      <c r="BA37" s="61"/>
      <c r="BB37" s="61"/>
      <c r="BC37" s="54"/>
      <c r="BD37" s="54"/>
      <c r="BE37" s="54"/>
      <c r="BF37" s="54"/>
      <c r="BG37" s="54"/>
      <c r="BH37" s="54"/>
      <c r="BI37" s="145"/>
      <c r="BJ37" s="54"/>
      <c r="BK37" s="72"/>
      <c r="BL37" s="61"/>
      <c r="BM37" s="61"/>
      <c r="BN37" s="61"/>
      <c r="BO37" s="54"/>
      <c r="BP37" s="54"/>
      <c r="BQ37" s="54"/>
      <c r="BR37" s="54"/>
      <c r="BS37" s="54"/>
      <c r="BT37" s="145"/>
      <c r="BU37" s="54"/>
      <c r="BV37" s="72"/>
      <c r="BW37" s="61"/>
      <c r="BX37" s="61"/>
      <c r="BY37" s="54"/>
      <c r="BZ37" s="54"/>
      <c r="CA37" s="54"/>
      <c r="CB37" s="54"/>
      <c r="CC37" s="54"/>
      <c r="CD37" s="54"/>
      <c r="CE37" s="54"/>
      <c r="CF37" s="54"/>
      <c r="CG37" s="147"/>
      <c r="CH37" s="148"/>
    </row>
    <row r="38" spans="1:86" ht="24.6" customHeight="1" thickBot="1" x14ac:dyDescent="0.35">
      <c r="A38" s="136">
        <v>26</v>
      </c>
      <c r="B38" s="177" t="s">
        <v>198</v>
      </c>
      <c r="C38" s="178" t="s">
        <v>109</v>
      </c>
      <c r="D38" s="147" t="s">
        <v>77</v>
      </c>
      <c r="E38" s="55">
        <f t="shared" si="8"/>
        <v>20</v>
      </c>
      <c r="F38" s="95">
        <f t="shared" si="9"/>
        <v>1</v>
      </c>
      <c r="G38" s="54"/>
      <c r="H38" s="54"/>
      <c r="I38" s="98"/>
      <c r="J38" s="61">
        <f t="shared" si="10"/>
        <v>20</v>
      </c>
      <c r="K38" s="54">
        <f t="shared" si="11"/>
        <v>0</v>
      </c>
      <c r="L38" s="54"/>
      <c r="M38" s="54">
        <f t="shared" si="12"/>
        <v>0</v>
      </c>
      <c r="N38" s="54">
        <f t="shared" si="13"/>
        <v>0</v>
      </c>
      <c r="O38" s="54">
        <f t="shared" si="14"/>
        <v>0</v>
      </c>
      <c r="P38" s="54">
        <f t="shared" si="15"/>
        <v>0</v>
      </c>
      <c r="Q38" s="54">
        <f t="shared" si="16"/>
        <v>0</v>
      </c>
      <c r="R38" s="73">
        <f t="shared" si="17"/>
        <v>0</v>
      </c>
      <c r="S38" s="72"/>
      <c r="T38" s="54"/>
      <c r="U38" s="54"/>
      <c r="V38" s="54"/>
      <c r="W38" s="54"/>
      <c r="X38" s="54"/>
      <c r="Y38" s="54"/>
      <c r="Z38" s="54"/>
      <c r="AA38" s="54"/>
      <c r="AB38" s="145"/>
      <c r="AC38" s="146"/>
      <c r="AD38" s="61"/>
      <c r="AE38" s="54"/>
      <c r="AF38" s="54"/>
      <c r="AG38" s="54"/>
      <c r="AH38" s="54"/>
      <c r="AI38" s="54"/>
      <c r="AJ38" s="54"/>
      <c r="AK38" s="54"/>
      <c r="AL38" s="54"/>
      <c r="AM38" s="145"/>
      <c r="AN38" s="146"/>
      <c r="AO38" s="61"/>
      <c r="AP38" s="54"/>
      <c r="AQ38" s="54"/>
      <c r="AR38" s="54"/>
      <c r="AS38" s="54"/>
      <c r="AT38" s="54"/>
      <c r="AU38" s="54"/>
      <c r="AV38" s="54"/>
      <c r="AW38" s="54"/>
      <c r="AX38" s="145"/>
      <c r="AY38" s="73"/>
      <c r="AZ38" s="72">
        <v>20</v>
      </c>
      <c r="BA38" s="61"/>
      <c r="BB38" s="61"/>
      <c r="BC38" s="54"/>
      <c r="BD38" s="54"/>
      <c r="BE38" s="54"/>
      <c r="BF38" s="54"/>
      <c r="BG38" s="54"/>
      <c r="BH38" s="54"/>
      <c r="BI38" s="145">
        <v>1</v>
      </c>
      <c r="BJ38" s="54" t="s">
        <v>77</v>
      </c>
      <c r="BK38" s="72"/>
      <c r="BL38" s="61"/>
      <c r="BM38" s="61"/>
      <c r="BN38" s="61"/>
      <c r="BO38" s="54"/>
      <c r="BP38" s="54"/>
      <c r="BQ38" s="54"/>
      <c r="BR38" s="54"/>
      <c r="BS38" s="54"/>
      <c r="BT38" s="145"/>
      <c r="BU38" s="54"/>
      <c r="BV38" s="72"/>
      <c r="BW38" s="61"/>
      <c r="BX38" s="61"/>
      <c r="BY38" s="54"/>
      <c r="BZ38" s="54"/>
      <c r="CA38" s="54"/>
      <c r="CB38" s="54"/>
      <c r="CC38" s="54"/>
      <c r="CD38" s="54"/>
      <c r="CE38" s="54"/>
      <c r="CF38" s="54"/>
      <c r="CG38" s="147"/>
      <c r="CH38" s="148"/>
    </row>
    <row r="39" spans="1:86" ht="15.75" customHeight="1" thickBot="1" x14ac:dyDescent="0.35">
      <c r="A39" s="136">
        <v>27</v>
      </c>
      <c r="B39" s="177" t="s">
        <v>199</v>
      </c>
      <c r="C39" s="178" t="s">
        <v>111</v>
      </c>
      <c r="D39" s="147" t="s">
        <v>77</v>
      </c>
      <c r="E39" s="55">
        <f t="shared" si="8"/>
        <v>20</v>
      </c>
      <c r="F39" s="95">
        <f t="shared" si="9"/>
        <v>1</v>
      </c>
      <c r="G39" s="54"/>
      <c r="H39" s="54"/>
      <c r="I39" s="98"/>
      <c r="J39" s="61">
        <f t="shared" si="10"/>
        <v>20</v>
      </c>
      <c r="K39" s="54">
        <f t="shared" si="11"/>
        <v>0</v>
      </c>
      <c r="L39" s="54"/>
      <c r="M39" s="54">
        <f t="shared" si="12"/>
        <v>0</v>
      </c>
      <c r="N39" s="54">
        <f t="shared" si="13"/>
        <v>0</v>
      </c>
      <c r="O39" s="54">
        <f t="shared" si="14"/>
        <v>0</v>
      </c>
      <c r="P39" s="54">
        <f t="shared" si="15"/>
        <v>0</v>
      </c>
      <c r="Q39" s="54">
        <f t="shared" si="16"/>
        <v>0</v>
      </c>
      <c r="R39" s="73">
        <f t="shared" si="17"/>
        <v>0</v>
      </c>
      <c r="S39" s="72"/>
      <c r="T39" s="54"/>
      <c r="U39" s="54"/>
      <c r="V39" s="54"/>
      <c r="W39" s="54"/>
      <c r="X39" s="54"/>
      <c r="Y39" s="54"/>
      <c r="Z39" s="54"/>
      <c r="AA39" s="54"/>
      <c r="AB39" s="145"/>
      <c r="AC39" s="146"/>
      <c r="AD39" s="61"/>
      <c r="AE39" s="54"/>
      <c r="AF39" s="54"/>
      <c r="AG39" s="54"/>
      <c r="AH39" s="54"/>
      <c r="AI39" s="54"/>
      <c r="AJ39" s="54"/>
      <c r="AK39" s="54"/>
      <c r="AL39" s="54"/>
      <c r="AM39" s="145"/>
      <c r="AN39" s="146"/>
      <c r="AO39" s="61"/>
      <c r="AP39" s="54"/>
      <c r="AQ39" s="54"/>
      <c r="AR39" s="54"/>
      <c r="AS39" s="54"/>
      <c r="AT39" s="54"/>
      <c r="AU39" s="54"/>
      <c r="AV39" s="54"/>
      <c r="AW39" s="54"/>
      <c r="AX39" s="145"/>
      <c r="AY39" s="73"/>
      <c r="AZ39" s="72"/>
      <c r="BA39" s="61"/>
      <c r="BB39" s="61"/>
      <c r="BC39" s="54"/>
      <c r="BD39" s="54"/>
      <c r="BE39" s="54"/>
      <c r="BF39" s="54"/>
      <c r="BG39" s="54"/>
      <c r="BH39" s="54"/>
      <c r="BI39" s="145"/>
      <c r="BJ39" s="54"/>
      <c r="BK39" s="72">
        <v>20</v>
      </c>
      <c r="BL39" s="61"/>
      <c r="BM39" s="61"/>
      <c r="BN39" s="61"/>
      <c r="BO39" s="54"/>
      <c r="BP39" s="54"/>
      <c r="BQ39" s="54"/>
      <c r="BR39" s="54"/>
      <c r="BS39" s="54"/>
      <c r="BT39" s="145">
        <v>1</v>
      </c>
      <c r="BU39" s="54" t="s">
        <v>77</v>
      </c>
      <c r="BV39" s="72"/>
      <c r="BW39" s="61"/>
      <c r="BX39" s="61"/>
      <c r="BY39" s="54"/>
      <c r="BZ39" s="54"/>
      <c r="CA39" s="54"/>
      <c r="CB39" s="54"/>
      <c r="CC39" s="54"/>
      <c r="CD39" s="54"/>
      <c r="CE39" s="54"/>
      <c r="CF39" s="54"/>
      <c r="CG39" s="147"/>
      <c r="CH39" s="148"/>
    </row>
    <row r="40" spans="1:86" ht="15.75" customHeight="1" thickBot="1" x14ac:dyDescent="0.35">
      <c r="A40" s="179">
        <v>28</v>
      </c>
      <c r="B40" s="180" t="s">
        <v>110</v>
      </c>
      <c r="C40" s="174" t="s">
        <v>200</v>
      </c>
      <c r="D40" s="162" t="s">
        <v>77</v>
      </c>
      <c r="E40" s="86">
        <f t="shared" si="8"/>
        <v>20</v>
      </c>
      <c r="F40" s="96">
        <f t="shared" si="9"/>
        <v>1</v>
      </c>
      <c r="G40" s="56"/>
      <c r="H40" s="56"/>
      <c r="I40" s="104"/>
      <c r="J40" s="62">
        <f t="shared" si="10"/>
        <v>20</v>
      </c>
      <c r="K40" s="56">
        <f t="shared" si="11"/>
        <v>0</v>
      </c>
      <c r="L40" s="56"/>
      <c r="M40" s="56">
        <f t="shared" si="12"/>
        <v>0</v>
      </c>
      <c r="N40" s="56">
        <f t="shared" si="13"/>
        <v>0</v>
      </c>
      <c r="O40" s="56">
        <f t="shared" si="14"/>
        <v>0</v>
      </c>
      <c r="P40" s="56">
        <f t="shared" si="15"/>
        <v>0</v>
      </c>
      <c r="Q40" s="56">
        <f t="shared" si="16"/>
        <v>0</v>
      </c>
      <c r="R40" s="79">
        <f t="shared" si="17"/>
        <v>0</v>
      </c>
      <c r="S40" s="78"/>
      <c r="T40" s="56"/>
      <c r="U40" s="56"/>
      <c r="V40" s="56"/>
      <c r="W40" s="56"/>
      <c r="X40" s="56"/>
      <c r="Y40" s="56"/>
      <c r="Z40" s="56"/>
      <c r="AA40" s="56"/>
      <c r="AB40" s="116"/>
      <c r="AC40" s="161"/>
      <c r="AD40" s="62"/>
      <c r="AE40" s="56"/>
      <c r="AF40" s="56"/>
      <c r="AG40" s="56"/>
      <c r="AH40" s="56"/>
      <c r="AI40" s="56"/>
      <c r="AJ40" s="56"/>
      <c r="AK40" s="56"/>
      <c r="AL40" s="56"/>
      <c r="AM40" s="116"/>
      <c r="AN40" s="161"/>
      <c r="AO40" s="62"/>
      <c r="AP40" s="56"/>
      <c r="AQ40" s="56"/>
      <c r="AR40" s="56"/>
      <c r="AS40" s="56"/>
      <c r="AT40" s="56"/>
      <c r="AU40" s="56"/>
      <c r="AV40" s="56"/>
      <c r="AW40" s="56"/>
      <c r="AX40" s="116"/>
      <c r="AY40" s="79"/>
      <c r="AZ40" s="78"/>
      <c r="BA40" s="62"/>
      <c r="BB40" s="62"/>
      <c r="BC40" s="56"/>
      <c r="BD40" s="56"/>
      <c r="BE40" s="56"/>
      <c r="BF40" s="56"/>
      <c r="BG40" s="56"/>
      <c r="BH40" s="56"/>
      <c r="BI40" s="116"/>
      <c r="BJ40" s="56"/>
      <c r="BK40" s="78">
        <v>20</v>
      </c>
      <c r="BL40" s="62"/>
      <c r="BM40" s="62"/>
      <c r="BN40" s="62"/>
      <c r="BO40" s="56"/>
      <c r="BP40" s="56"/>
      <c r="BQ40" s="56"/>
      <c r="BR40" s="56"/>
      <c r="BS40" s="56"/>
      <c r="BT40" s="116">
        <v>1</v>
      </c>
      <c r="BU40" s="56" t="s">
        <v>77</v>
      </c>
      <c r="BV40" s="78"/>
      <c r="BW40" s="62"/>
      <c r="BX40" s="62"/>
      <c r="BY40" s="56"/>
      <c r="BZ40" s="56"/>
      <c r="CA40" s="56"/>
      <c r="CB40" s="56"/>
      <c r="CC40" s="56"/>
      <c r="CD40" s="56"/>
      <c r="CE40" s="56"/>
      <c r="CF40" s="56"/>
      <c r="CG40" s="162"/>
      <c r="CH40" s="163"/>
    </row>
    <row r="41" spans="1:86" ht="24.6" customHeight="1" thickBot="1" x14ac:dyDescent="0.35">
      <c r="A41" s="223" t="s">
        <v>121</v>
      </c>
      <c r="B41" s="224"/>
      <c r="C41" s="224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164"/>
    </row>
    <row r="42" spans="1:86" ht="23.4" customHeight="1" thickBot="1" x14ac:dyDescent="0.35">
      <c r="A42" s="107">
        <v>29</v>
      </c>
      <c r="B42" s="181" t="s">
        <v>201</v>
      </c>
      <c r="C42" s="166" t="s">
        <v>113</v>
      </c>
      <c r="D42" s="141" t="s">
        <v>77</v>
      </c>
      <c r="E42" s="55">
        <f>SUM(J42:R42)</f>
        <v>45</v>
      </c>
      <c r="F42" s="64">
        <f>AB42+AM42+AX42+BI42+BT42+CE42</f>
        <v>3</v>
      </c>
      <c r="G42" s="55"/>
      <c r="H42" s="55">
        <v>20</v>
      </c>
      <c r="I42" s="105">
        <v>1</v>
      </c>
      <c r="J42" s="55">
        <f t="shared" ref="J42:K45" si="18">S42+AD42+AO42+AZ42+BK42+BV42</f>
        <v>45</v>
      </c>
      <c r="K42" s="55">
        <f t="shared" si="18"/>
        <v>0</v>
      </c>
      <c r="L42" s="55"/>
      <c r="M42" s="55">
        <f t="shared" ref="M42:R45" si="19">V42+AG42+AR42+BC42+BN42+BY42</f>
        <v>0</v>
      </c>
      <c r="N42" s="55">
        <f t="shared" si="19"/>
        <v>0</v>
      </c>
      <c r="O42" s="55">
        <f t="shared" si="19"/>
        <v>0</v>
      </c>
      <c r="P42" s="55">
        <f t="shared" si="19"/>
        <v>0</v>
      </c>
      <c r="Q42" s="55">
        <f t="shared" si="19"/>
        <v>0</v>
      </c>
      <c r="R42" s="68">
        <f t="shared" si="19"/>
        <v>0</v>
      </c>
      <c r="S42" s="67"/>
      <c r="T42" s="55"/>
      <c r="U42" s="55"/>
      <c r="V42" s="55"/>
      <c r="W42" s="55"/>
      <c r="X42" s="55"/>
      <c r="Y42" s="55"/>
      <c r="Z42" s="55"/>
      <c r="AA42" s="55"/>
      <c r="AB42" s="55"/>
      <c r="AC42" s="68"/>
      <c r="AD42" s="67">
        <v>45</v>
      </c>
      <c r="AE42" s="55"/>
      <c r="AF42" s="55"/>
      <c r="AG42" s="55"/>
      <c r="AH42" s="55"/>
      <c r="AI42" s="55"/>
      <c r="AJ42" s="55"/>
      <c r="AK42" s="55"/>
      <c r="AL42" s="55"/>
      <c r="AM42" s="139">
        <v>3</v>
      </c>
      <c r="AN42" s="141" t="s">
        <v>77</v>
      </c>
      <c r="AO42" s="60"/>
      <c r="AP42" s="60"/>
      <c r="AQ42" s="60"/>
      <c r="AR42" s="60"/>
      <c r="AS42" s="60"/>
      <c r="AT42" s="55"/>
      <c r="AU42" s="55"/>
      <c r="AV42" s="55"/>
      <c r="AW42" s="55"/>
      <c r="AX42" s="139"/>
      <c r="AY42" s="55"/>
      <c r="AZ42" s="67"/>
      <c r="BA42" s="60"/>
      <c r="BB42" s="60"/>
      <c r="BC42" s="55"/>
      <c r="BD42" s="55"/>
      <c r="BE42" s="55"/>
      <c r="BF42" s="55"/>
      <c r="BG42" s="55"/>
      <c r="BH42" s="55"/>
      <c r="BI42" s="139"/>
      <c r="BJ42" s="55"/>
      <c r="BK42" s="67"/>
      <c r="BL42" s="60"/>
      <c r="BM42" s="60"/>
      <c r="BN42" s="55"/>
      <c r="BO42" s="55"/>
      <c r="BP42" s="55"/>
      <c r="BQ42" s="55"/>
      <c r="BR42" s="55"/>
      <c r="BS42" s="55"/>
      <c r="BT42" s="139"/>
      <c r="BU42" s="55"/>
      <c r="BV42" s="67"/>
      <c r="BW42" s="60"/>
      <c r="BX42" s="60"/>
      <c r="BY42" s="55"/>
      <c r="BZ42" s="55"/>
      <c r="CA42" s="55"/>
      <c r="CB42" s="55"/>
      <c r="CC42" s="55"/>
      <c r="CD42" s="55"/>
      <c r="CE42" s="55"/>
      <c r="CF42" s="55"/>
      <c r="CG42" s="141"/>
      <c r="CH42" s="142"/>
    </row>
    <row r="43" spans="1:86" ht="25.95" customHeight="1" thickBot="1" x14ac:dyDescent="0.35">
      <c r="A43" s="136"/>
      <c r="B43" s="182" t="s">
        <v>202</v>
      </c>
      <c r="C43" s="171" t="s">
        <v>115</v>
      </c>
      <c r="D43" s="147" t="s">
        <v>77</v>
      </c>
      <c r="E43" s="55">
        <f>SUM(J43:R43)</f>
        <v>45</v>
      </c>
      <c r="F43" s="69">
        <f>AB43+AM43+AX43+BI43+BT43+CE43</f>
        <v>3</v>
      </c>
      <c r="G43" s="54"/>
      <c r="H43" s="54">
        <v>20</v>
      </c>
      <c r="I43" s="98">
        <v>1</v>
      </c>
      <c r="J43" s="54">
        <f t="shared" si="18"/>
        <v>45</v>
      </c>
      <c r="K43" s="54">
        <f t="shared" si="18"/>
        <v>0</v>
      </c>
      <c r="L43" s="54"/>
      <c r="M43" s="54">
        <f t="shared" si="19"/>
        <v>0</v>
      </c>
      <c r="N43" s="54">
        <f t="shared" si="19"/>
        <v>0</v>
      </c>
      <c r="O43" s="54">
        <f t="shared" si="19"/>
        <v>0</v>
      </c>
      <c r="P43" s="54">
        <f t="shared" si="19"/>
        <v>0</v>
      </c>
      <c r="Q43" s="54">
        <f t="shared" si="19"/>
        <v>0</v>
      </c>
      <c r="R43" s="73">
        <f t="shared" si="19"/>
        <v>0</v>
      </c>
      <c r="S43" s="72"/>
      <c r="T43" s="54"/>
      <c r="U43" s="54"/>
      <c r="V43" s="54"/>
      <c r="W43" s="54"/>
      <c r="X43" s="54"/>
      <c r="Y43" s="54"/>
      <c r="Z43" s="54"/>
      <c r="AA43" s="54"/>
      <c r="AB43" s="54"/>
      <c r="AC43" s="73"/>
      <c r="AD43" s="72">
        <v>45</v>
      </c>
      <c r="AE43" s="54"/>
      <c r="AF43" s="54"/>
      <c r="AG43" s="54"/>
      <c r="AH43" s="54"/>
      <c r="AI43" s="54"/>
      <c r="AJ43" s="54"/>
      <c r="AK43" s="54"/>
      <c r="AL43" s="54"/>
      <c r="AM43" s="145">
        <v>3</v>
      </c>
      <c r="AN43" s="147" t="s">
        <v>77</v>
      </c>
      <c r="AO43" s="61"/>
      <c r="AP43" s="61"/>
      <c r="AQ43" s="61"/>
      <c r="AR43" s="61"/>
      <c r="AS43" s="61"/>
      <c r="AT43" s="54"/>
      <c r="AU43" s="54"/>
      <c r="AV43" s="54"/>
      <c r="AW43" s="54"/>
      <c r="AX43" s="145"/>
      <c r="AY43" s="54"/>
      <c r="AZ43" s="72"/>
      <c r="BA43" s="61"/>
      <c r="BB43" s="61"/>
      <c r="BC43" s="54"/>
      <c r="BD43" s="54"/>
      <c r="BE43" s="54"/>
      <c r="BF43" s="54"/>
      <c r="BG43" s="54"/>
      <c r="BH43" s="54"/>
      <c r="BI43" s="145"/>
      <c r="BJ43" s="54"/>
      <c r="BK43" s="72"/>
      <c r="BL43" s="61"/>
      <c r="BM43" s="61"/>
      <c r="BN43" s="54"/>
      <c r="BO43" s="54"/>
      <c r="BP43" s="54"/>
      <c r="BQ43" s="54"/>
      <c r="BR43" s="54"/>
      <c r="BS43" s="54"/>
      <c r="BT43" s="145"/>
      <c r="BU43" s="54"/>
      <c r="BV43" s="72"/>
      <c r="BW43" s="61"/>
      <c r="BX43" s="61"/>
      <c r="BY43" s="54"/>
      <c r="BZ43" s="54"/>
      <c r="CA43" s="54"/>
      <c r="CB43" s="54"/>
      <c r="CC43" s="54"/>
      <c r="CD43" s="54"/>
      <c r="CE43" s="54"/>
      <c r="CF43" s="54"/>
      <c r="CG43" s="147"/>
      <c r="CH43" s="148"/>
    </row>
    <row r="44" spans="1:86" ht="24" customHeight="1" thickBot="1" x14ac:dyDescent="0.35">
      <c r="A44" s="136"/>
      <c r="B44" s="182" t="s">
        <v>203</v>
      </c>
      <c r="C44" s="169" t="s">
        <v>117</v>
      </c>
      <c r="D44" s="147" t="s">
        <v>77</v>
      </c>
      <c r="E44" s="55">
        <f>SUM(J44:R44)</f>
        <v>45</v>
      </c>
      <c r="F44" s="69">
        <f>AB44+AM44+AX44+BI44+BT44+CE44</f>
        <v>3</v>
      </c>
      <c r="G44" s="54"/>
      <c r="H44" s="54">
        <v>20</v>
      </c>
      <c r="I44" s="98">
        <v>1</v>
      </c>
      <c r="J44" s="54">
        <f t="shared" si="18"/>
        <v>45</v>
      </c>
      <c r="K44" s="54">
        <f t="shared" si="18"/>
        <v>0</v>
      </c>
      <c r="L44" s="54"/>
      <c r="M44" s="54">
        <f t="shared" si="19"/>
        <v>0</v>
      </c>
      <c r="N44" s="54">
        <f t="shared" si="19"/>
        <v>0</v>
      </c>
      <c r="O44" s="54">
        <f t="shared" si="19"/>
        <v>0</v>
      </c>
      <c r="P44" s="54">
        <f t="shared" si="19"/>
        <v>0</v>
      </c>
      <c r="Q44" s="54">
        <f t="shared" si="19"/>
        <v>0</v>
      </c>
      <c r="R44" s="73">
        <f t="shared" si="19"/>
        <v>0</v>
      </c>
      <c r="S44" s="72"/>
      <c r="T44" s="54"/>
      <c r="U44" s="54"/>
      <c r="V44" s="54"/>
      <c r="W44" s="54"/>
      <c r="X44" s="54"/>
      <c r="Y44" s="54"/>
      <c r="Z44" s="54"/>
      <c r="AA44" s="54"/>
      <c r="AB44" s="54"/>
      <c r="AC44" s="73"/>
      <c r="AD44" s="72">
        <v>45</v>
      </c>
      <c r="AE44" s="54"/>
      <c r="AF44" s="54"/>
      <c r="AG44" s="54"/>
      <c r="AH44" s="54"/>
      <c r="AI44" s="54"/>
      <c r="AJ44" s="54"/>
      <c r="AK44" s="54"/>
      <c r="AL44" s="54"/>
      <c r="AM44" s="145">
        <v>3</v>
      </c>
      <c r="AN44" s="147" t="s">
        <v>77</v>
      </c>
      <c r="AO44" s="61"/>
      <c r="AP44" s="61"/>
      <c r="AQ44" s="61"/>
      <c r="AR44" s="61"/>
      <c r="AS44" s="61"/>
      <c r="AT44" s="54"/>
      <c r="AU44" s="54"/>
      <c r="AV44" s="54"/>
      <c r="AW44" s="54"/>
      <c r="AX44" s="145"/>
      <c r="AY44" s="54"/>
      <c r="AZ44" s="72"/>
      <c r="BA44" s="61"/>
      <c r="BB44" s="61"/>
      <c r="BC44" s="54"/>
      <c r="BD44" s="54"/>
      <c r="BE44" s="54"/>
      <c r="BF44" s="54"/>
      <c r="BG44" s="54"/>
      <c r="BH44" s="54"/>
      <c r="BI44" s="145"/>
      <c r="BJ44" s="54"/>
      <c r="BK44" s="72"/>
      <c r="BL44" s="61"/>
      <c r="BM44" s="61"/>
      <c r="BN44" s="54"/>
      <c r="BO44" s="54"/>
      <c r="BP44" s="54"/>
      <c r="BQ44" s="54"/>
      <c r="BR44" s="54"/>
      <c r="BS44" s="54"/>
      <c r="BT44" s="145"/>
      <c r="BU44" s="54"/>
      <c r="BV44" s="72"/>
      <c r="BW44" s="61"/>
      <c r="BX44" s="61"/>
      <c r="BY44" s="54"/>
      <c r="BZ44" s="54"/>
      <c r="CA44" s="54"/>
      <c r="CB44" s="54"/>
      <c r="CC44" s="54"/>
      <c r="CD44" s="54"/>
      <c r="CE44" s="54"/>
      <c r="CF44" s="54"/>
      <c r="CG44" s="147"/>
      <c r="CH44" s="148"/>
    </row>
    <row r="45" spans="1:86" ht="24.6" customHeight="1" thickBot="1" x14ac:dyDescent="0.35">
      <c r="A45" s="136"/>
      <c r="B45" s="183" t="s">
        <v>204</v>
      </c>
      <c r="C45" s="174" t="s">
        <v>119</v>
      </c>
      <c r="D45" s="147" t="s">
        <v>77</v>
      </c>
      <c r="E45" s="55">
        <f>SUM(J45:R45)</f>
        <v>45</v>
      </c>
      <c r="F45" s="76">
        <f>AB45+AM45+AX45+BI45+BT45+CE45</f>
        <v>3</v>
      </c>
      <c r="G45" s="54"/>
      <c r="H45" s="54">
        <v>20</v>
      </c>
      <c r="I45" s="98">
        <v>1</v>
      </c>
      <c r="J45" s="54">
        <f t="shared" si="18"/>
        <v>45</v>
      </c>
      <c r="K45" s="54">
        <f t="shared" si="18"/>
        <v>0</v>
      </c>
      <c r="L45" s="54"/>
      <c r="M45" s="54">
        <f t="shared" si="19"/>
        <v>0</v>
      </c>
      <c r="N45" s="54">
        <f t="shared" si="19"/>
        <v>0</v>
      </c>
      <c r="O45" s="54">
        <f t="shared" si="19"/>
        <v>0</v>
      </c>
      <c r="P45" s="54">
        <f t="shared" si="19"/>
        <v>0</v>
      </c>
      <c r="Q45" s="54">
        <f t="shared" si="19"/>
        <v>0</v>
      </c>
      <c r="R45" s="73">
        <f t="shared" si="19"/>
        <v>0</v>
      </c>
      <c r="S45" s="72"/>
      <c r="T45" s="54"/>
      <c r="U45" s="54"/>
      <c r="V45" s="54"/>
      <c r="W45" s="54"/>
      <c r="X45" s="54"/>
      <c r="Y45" s="54"/>
      <c r="Z45" s="54"/>
      <c r="AA45" s="54"/>
      <c r="AB45" s="54"/>
      <c r="AC45" s="73"/>
      <c r="AD45" s="72">
        <v>45</v>
      </c>
      <c r="AE45" s="54"/>
      <c r="AF45" s="54"/>
      <c r="AG45" s="54"/>
      <c r="AH45" s="54"/>
      <c r="AI45" s="54"/>
      <c r="AJ45" s="54"/>
      <c r="AK45" s="54"/>
      <c r="AL45" s="54"/>
      <c r="AM45" s="145">
        <v>3</v>
      </c>
      <c r="AN45" s="147" t="s">
        <v>77</v>
      </c>
      <c r="AO45" s="61"/>
      <c r="AP45" s="61"/>
      <c r="AQ45" s="61"/>
      <c r="AR45" s="61"/>
      <c r="AS45" s="61"/>
      <c r="AT45" s="54"/>
      <c r="AU45" s="54"/>
      <c r="AV45" s="54"/>
      <c r="AW45" s="54"/>
      <c r="AX45" s="145"/>
      <c r="AY45" s="54"/>
      <c r="AZ45" s="72"/>
      <c r="BA45" s="61"/>
      <c r="BB45" s="61"/>
      <c r="BC45" s="54"/>
      <c r="BD45" s="54"/>
      <c r="BE45" s="54"/>
      <c r="BF45" s="54"/>
      <c r="BG45" s="54"/>
      <c r="BH45" s="54"/>
      <c r="BI45" s="145"/>
      <c r="BJ45" s="54"/>
      <c r="BK45" s="72"/>
      <c r="BL45" s="61"/>
      <c r="BM45" s="61"/>
      <c r="BN45" s="54"/>
      <c r="BO45" s="54"/>
      <c r="BP45" s="54"/>
      <c r="BQ45" s="54"/>
      <c r="BR45" s="54"/>
      <c r="BS45" s="54"/>
      <c r="BT45" s="145"/>
      <c r="BU45" s="54"/>
      <c r="BV45" s="72"/>
      <c r="BW45" s="61"/>
      <c r="BX45" s="61"/>
      <c r="BY45" s="54"/>
      <c r="BZ45" s="54"/>
      <c r="CA45" s="54"/>
      <c r="CB45" s="54"/>
      <c r="CC45" s="54"/>
      <c r="CD45" s="54"/>
      <c r="CE45" s="54"/>
      <c r="CF45" s="54"/>
      <c r="CG45" s="147"/>
      <c r="CH45" s="148"/>
    </row>
    <row r="46" spans="1:86" ht="15.75" customHeight="1" thickBot="1" x14ac:dyDescent="0.35">
      <c r="A46" s="78"/>
      <c r="B46" s="233" t="s">
        <v>131</v>
      </c>
      <c r="C46" s="234"/>
      <c r="D46" s="162"/>
      <c r="E46" s="86">
        <f>SUM(J46:R46)</f>
        <v>135</v>
      </c>
      <c r="F46" s="92">
        <f>SUM(F42:F44)</f>
        <v>9</v>
      </c>
      <c r="G46" s="56"/>
      <c r="H46" s="86">
        <f>SUM(H42+H43+H44)</f>
        <v>60</v>
      </c>
      <c r="I46" s="86">
        <f>SUM(I42+I43+I44)</f>
        <v>3</v>
      </c>
      <c r="J46" s="116">
        <f>SUM(J42:J44)</f>
        <v>135</v>
      </c>
      <c r="K46" s="117">
        <f t="shared" ref="K46:R46" si="20">SUM(K42:K45)</f>
        <v>0</v>
      </c>
      <c r="L46" s="117"/>
      <c r="M46" s="117">
        <f t="shared" si="20"/>
        <v>0</v>
      </c>
      <c r="N46" s="117">
        <f t="shared" si="20"/>
        <v>0</v>
      </c>
      <c r="O46" s="117">
        <f t="shared" si="20"/>
        <v>0</v>
      </c>
      <c r="P46" s="117">
        <f t="shared" si="20"/>
        <v>0</v>
      </c>
      <c r="Q46" s="117">
        <f t="shared" si="20"/>
        <v>0</v>
      </c>
      <c r="R46" s="117">
        <f t="shared" si="20"/>
        <v>0</v>
      </c>
      <c r="S46" s="117">
        <f t="shared" ref="S46" si="21">SUM(S42:S45)</f>
        <v>0</v>
      </c>
      <c r="T46" s="117">
        <f t="shared" ref="T46" si="22">SUM(T42:T45)</f>
        <v>0</v>
      </c>
      <c r="U46" s="117"/>
      <c r="V46" s="117">
        <f t="shared" ref="V46" si="23">SUM(V42:V45)</f>
        <v>0</v>
      </c>
      <c r="W46" s="117">
        <f t="shared" ref="W46" si="24">SUM(W42:W45)</f>
        <v>0</v>
      </c>
      <c r="X46" s="117">
        <f t="shared" ref="X46" si="25">SUM(X42:X45)</f>
        <v>0</v>
      </c>
      <c r="Y46" s="117">
        <f t="shared" ref="Y46" si="26">SUM(Y42:Y45)</f>
        <v>0</v>
      </c>
      <c r="Z46" s="117">
        <f t="shared" ref="Z46" si="27">SUM(Z42:Z45)</f>
        <v>0</v>
      </c>
      <c r="AA46" s="117">
        <f t="shared" ref="AA46" si="28">SUM(AA42:AA45)</f>
        <v>0</v>
      </c>
      <c r="AB46" s="117">
        <f t="shared" ref="AB46" si="29">SUM(AB42:AB45)</f>
        <v>0</v>
      </c>
      <c r="AC46" s="117"/>
      <c r="AD46" s="117">
        <f>SUM(AD42:AD44)</f>
        <v>135</v>
      </c>
      <c r="AE46" s="117">
        <f t="shared" ref="AE46" si="30">SUM(AE42:AE45)</f>
        <v>0</v>
      </c>
      <c r="AF46" s="117"/>
      <c r="AG46" s="117">
        <f t="shared" ref="AG46" si="31">SUM(AG42:AG45)</f>
        <v>0</v>
      </c>
      <c r="AH46" s="117">
        <f t="shared" ref="AH46" si="32">SUM(AH42:AH45)</f>
        <v>0</v>
      </c>
      <c r="AI46" s="117">
        <f t="shared" ref="AI46" si="33">SUM(AI42:AI45)</f>
        <v>0</v>
      </c>
      <c r="AJ46" s="117">
        <f t="shared" ref="AJ46" si="34">SUM(AJ42:AJ45)</f>
        <v>0</v>
      </c>
      <c r="AK46" s="117">
        <f t="shared" ref="AK46" si="35">SUM(AK42:AK45)</f>
        <v>0</v>
      </c>
      <c r="AL46" s="117">
        <f t="shared" ref="AL46" si="36">SUM(AL42:AL45)</f>
        <v>0</v>
      </c>
      <c r="AM46" s="117">
        <f>SUM(AM42:AM44)</f>
        <v>9</v>
      </c>
      <c r="AN46" s="117"/>
      <c r="AO46" s="117">
        <f t="shared" ref="AO46" si="37">SUM(AO42:AO45)</f>
        <v>0</v>
      </c>
      <c r="AP46" s="117">
        <f t="shared" ref="AP46" si="38">SUM(AP42:AP45)</f>
        <v>0</v>
      </c>
      <c r="AQ46" s="117"/>
      <c r="AR46" s="117">
        <f t="shared" ref="AR46" si="39">SUM(AR42:AR45)</f>
        <v>0</v>
      </c>
      <c r="AS46" s="117">
        <f t="shared" ref="AS46" si="40">SUM(AS42:AS45)</f>
        <v>0</v>
      </c>
      <c r="AT46" s="117">
        <f t="shared" ref="AT46" si="41">SUM(AT42:AT45)</f>
        <v>0</v>
      </c>
      <c r="AU46" s="117">
        <f t="shared" ref="AU46" si="42">SUM(AU42:AU45)</f>
        <v>0</v>
      </c>
      <c r="AV46" s="117">
        <f t="shared" ref="AV46" si="43">SUM(AV42:AV45)</f>
        <v>0</v>
      </c>
      <c r="AW46" s="117">
        <f t="shared" ref="AW46" si="44">SUM(AW42:AW45)</f>
        <v>0</v>
      </c>
      <c r="AX46" s="117">
        <f t="shared" ref="AX46" si="45">SUM(AX42:AX45)</f>
        <v>0</v>
      </c>
      <c r="AY46" s="117"/>
      <c r="AZ46" s="117">
        <f t="shared" ref="AZ46" si="46">SUM(AZ42:AZ45)</f>
        <v>0</v>
      </c>
      <c r="BA46" s="117">
        <f t="shared" ref="BA46" si="47">SUM(BA42:BA45)</f>
        <v>0</v>
      </c>
      <c r="BB46" s="117"/>
      <c r="BC46" s="117">
        <f t="shared" ref="BC46" si="48">SUM(BC42:BC45)</f>
        <v>0</v>
      </c>
      <c r="BD46" s="117">
        <f t="shared" ref="BD46" si="49">SUM(BD42:BD45)</f>
        <v>0</v>
      </c>
      <c r="BE46" s="117">
        <f t="shared" ref="BE46" si="50">SUM(BE42:BE45)</f>
        <v>0</v>
      </c>
      <c r="BF46" s="117">
        <f t="shared" ref="BF46" si="51">SUM(BF42:BF45)</f>
        <v>0</v>
      </c>
      <c r="BG46" s="117">
        <f t="shared" ref="BG46" si="52">SUM(BG42:BG45)</f>
        <v>0</v>
      </c>
      <c r="BH46" s="117">
        <f t="shared" ref="BH46" si="53">SUM(BH42:BH45)</f>
        <v>0</v>
      </c>
      <c r="BI46" s="117">
        <f t="shared" ref="BI46" si="54">SUM(BI42:BI45)</f>
        <v>0</v>
      </c>
      <c r="BJ46" s="117"/>
      <c r="BK46" s="117">
        <f t="shared" ref="BK46" si="55">SUM(BK42:BK45)</f>
        <v>0</v>
      </c>
      <c r="BL46" s="117">
        <f t="shared" ref="BL46" si="56">SUM(BL42:BL45)</f>
        <v>0</v>
      </c>
      <c r="BM46" s="117"/>
      <c r="BN46" s="117">
        <f t="shared" ref="BN46" si="57">SUM(BN42:BN45)</f>
        <v>0</v>
      </c>
      <c r="BO46" s="117">
        <f t="shared" ref="BO46" si="58">SUM(BO42:BO45)</f>
        <v>0</v>
      </c>
      <c r="BP46" s="117">
        <f t="shared" ref="BP46" si="59">SUM(BP42:BP45)</f>
        <v>0</v>
      </c>
      <c r="BQ46" s="117">
        <f t="shared" ref="BQ46" si="60">SUM(BQ42:BQ45)</f>
        <v>0</v>
      </c>
      <c r="BR46" s="117">
        <f t="shared" ref="BR46" si="61">SUM(BR42:BR45)</f>
        <v>0</v>
      </c>
      <c r="BS46" s="117">
        <f t="shared" ref="BS46" si="62">SUM(BS42:BS45)</f>
        <v>0</v>
      </c>
      <c r="BT46" s="117">
        <f t="shared" ref="BT46" si="63">SUM(BT42:BT45)</f>
        <v>0</v>
      </c>
      <c r="BU46" s="117"/>
      <c r="BV46" s="117">
        <f t="shared" ref="BV46" si="64">SUM(BV42:BV45)</f>
        <v>0</v>
      </c>
      <c r="BW46" s="117">
        <f t="shared" ref="BW46" si="65">SUM(BW42:BW45)</f>
        <v>0</v>
      </c>
      <c r="BX46" s="117"/>
      <c r="BY46" s="117">
        <f t="shared" ref="BY46" si="66">SUM(BY42:BY45)</f>
        <v>0</v>
      </c>
      <c r="BZ46" s="117">
        <f t="shared" ref="BZ46" si="67">SUM(BZ42:BZ45)</f>
        <v>0</v>
      </c>
      <c r="CA46" s="117">
        <f t="shared" ref="CA46" si="68">SUM(CA42:CA45)</f>
        <v>0</v>
      </c>
      <c r="CB46" s="117">
        <f t="shared" ref="CB46" si="69">SUM(CB42:CB45)</f>
        <v>0</v>
      </c>
      <c r="CC46" s="117">
        <f t="shared" ref="CC46" si="70">SUM(CC42:CC45)</f>
        <v>0</v>
      </c>
      <c r="CD46" s="117">
        <f t="shared" ref="CD46" si="71">SUM(CD42:CD45)</f>
        <v>0</v>
      </c>
      <c r="CE46" s="117">
        <f t="shared" ref="CE46" si="72">SUM(CE42:CE45)</f>
        <v>0</v>
      </c>
      <c r="CF46" s="117"/>
      <c r="CG46" s="162"/>
      <c r="CH46" s="163"/>
    </row>
    <row r="47" spans="1:86" ht="25.2" customHeight="1" thickBot="1" x14ac:dyDescent="0.35">
      <c r="A47" s="223" t="s">
        <v>120</v>
      </c>
      <c r="B47" s="231"/>
      <c r="C47" s="232"/>
      <c r="D47" s="184"/>
      <c r="E47" s="102"/>
      <c r="F47" s="11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113"/>
      <c r="S47" s="102"/>
      <c r="T47" s="82"/>
      <c r="U47" s="82"/>
      <c r="V47" s="82"/>
      <c r="W47" s="82"/>
      <c r="X47" s="82"/>
      <c r="Y47" s="82"/>
      <c r="Z47" s="82"/>
      <c r="AA47" s="82"/>
      <c r="AB47" s="82"/>
      <c r="AC47" s="113"/>
      <c r="AD47" s="102"/>
      <c r="AE47" s="82"/>
      <c r="AF47" s="82"/>
      <c r="AG47" s="82"/>
      <c r="AH47" s="82"/>
      <c r="AI47" s="82"/>
      <c r="AJ47" s="82"/>
      <c r="AK47" s="82"/>
      <c r="AL47" s="82"/>
      <c r="AM47" s="185"/>
      <c r="AN47" s="82"/>
      <c r="AO47" s="102"/>
      <c r="AP47" s="186"/>
      <c r="AQ47" s="186"/>
      <c r="AR47" s="186"/>
      <c r="AS47" s="186"/>
      <c r="AT47" s="82"/>
      <c r="AU47" s="82"/>
      <c r="AV47" s="82"/>
      <c r="AW47" s="82"/>
      <c r="AX47" s="185"/>
      <c r="AY47" s="82"/>
      <c r="AZ47" s="102"/>
      <c r="BA47" s="186"/>
      <c r="BB47" s="186"/>
      <c r="BC47" s="82"/>
      <c r="BD47" s="82"/>
      <c r="BE47" s="82"/>
      <c r="BF47" s="82"/>
      <c r="BG47" s="82"/>
      <c r="BH47" s="82"/>
      <c r="BI47" s="185"/>
      <c r="BJ47" s="82"/>
      <c r="BK47" s="102"/>
      <c r="BL47" s="186"/>
      <c r="BM47" s="186"/>
      <c r="BN47" s="82"/>
      <c r="BO47" s="82"/>
      <c r="BP47" s="82"/>
      <c r="BQ47" s="82"/>
      <c r="BR47" s="82"/>
      <c r="BS47" s="82"/>
      <c r="BT47" s="185"/>
      <c r="BU47" s="82"/>
      <c r="BV47" s="102"/>
      <c r="BW47" s="186"/>
      <c r="BX47" s="186"/>
      <c r="BY47" s="82"/>
      <c r="BZ47" s="82"/>
      <c r="CA47" s="82"/>
      <c r="CB47" s="82"/>
      <c r="CC47" s="82"/>
      <c r="CD47" s="82"/>
      <c r="CE47" s="82"/>
      <c r="CF47" s="82"/>
      <c r="CG47" s="184"/>
      <c r="CH47" s="187"/>
    </row>
    <row r="48" spans="1:86" ht="28.2" customHeight="1" thickBot="1" x14ac:dyDescent="0.35">
      <c r="A48" s="107">
        <v>30</v>
      </c>
      <c r="B48" s="181" t="s">
        <v>112</v>
      </c>
      <c r="C48" s="166" t="s">
        <v>123</v>
      </c>
      <c r="D48" s="141" t="s">
        <v>77</v>
      </c>
      <c r="E48" s="55">
        <f>SUM(J48:R48)</f>
        <v>45</v>
      </c>
      <c r="F48" s="64">
        <f>AB48+AM48+AX48+BI48+BT48+CE48</f>
        <v>3</v>
      </c>
      <c r="G48" s="55"/>
      <c r="H48" s="55">
        <v>20</v>
      </c>
      <c r="I48" s="105"/>
      <c r="J48" s="55">
        <f t="shared" ref="J48:K51" si="73">S48+AD48+AO48+AZ48+BK48+BV48</f>
        <v>45</v>
      </c>
      <c r="K48" s="55">
        <f t="shared" si="73"/>
        <v>0</v>
      </c>
      <c r="L48" s="55"/>
      <c r="M48" s="55">
        <f t="shared" ref="M48:R51" si="74">V48+AG48+AR48+BC48+BN48+BY48</f>
        <v>0</v>
      </c>
      <c r="N48" s="55">
        <f t="shared" si="74"/>
        <v>0</v>
      </c>
      <c r="O48" s="55">
        <f t="shared" si="74"/>
        <v>0</v>
      </c>
      <c r="P48" s="55">
        <f t="shared" si="74"/>
        <v>0</v>
      </c>
      <c r="Q48" s="55">
        <f t="shared" si="74"/>
        <v>0</v>
      </c>
      <c r="R48" s="68">
        <f t="shared" si="74"/>
        <v>0</v>
      </c>
      <c r="S48" s="67"/>
      <c r="T48" s="55"/>
      <c r="U48" s="55"/>
      <c r="V48" s="55"/>
      <c r="W48" s="55"/>
      <c r="X48" s="55"/>
      <c r="Y48" s="55"/>
      <c r="Z48" s="55"/>
      <c r="AA48" s="55"/>
      <c r="AB48" s="55"/>
      <c r="AC48" s="68"/>
      <c r="AD48" s="67"/>
      <c r="AE48" s="55"/>
      <c r="AF48" s="55"/>
      <c r="AG48" s="55"/>
      <c r="AH48" s="55"/>
      <c r="AI48" s="55"/>
      <c r="AJ48" s="55"/>
      <c r="AK48" s="55"/>
      <c r="AL48" s="55"/>
      <c r="AM48" s="139"/>
      <c r="AN48" s="55"/>
      <c r="AO48" s="67">
        <v>45</v>
      </c>
      <c r="AP48" s="60"/>
      <c r="AQ48" s="60"/>
      <c r="AR48" s="60"/>
      <c r="AS48" s="60"/>
      <c r="AT48" s="55"/>
      <c r="AU48" s="55"/>
      <c r="AV48" s="55"/>
      <c r="AW48" s="55"/>
      <c r="AX48" s="139">
        <v>3</v>
      </c>
      <c r="AY48" s="55" t="s">
        <v>77</v>
      </c>
      <c r="AZ48" s="67"/>
      <c r="BA48" s="60"/>
      <c r="BB48" s="60"/>
      <c r="BC48" s="55"/>
      <c r="BD48" s="55"/>
      <c r="BE48" s="55"/>
      <c r="BF48" s="55"/>
      <c r="BG48" s="55"/>
      <c r="BH48" s="55"/>
      <c r="BI48" s="139"/>
      <c r="BJ48" s="55"/>
      <c r="BK48" s="67"/>
      <c r="BL48" s="60"/>
      <c r="BM48" s="60"/>
      <c r="BN48" s="55"/>
      <c r="BO48" s="55"/>
      <c r="BP48" s="55"/>
      <c r="BQ48" s="55"/>
      <c r="BR48" s="55"/>
      <c r="BS48" s="55"/>
      <c r="BT48" s="139"/>
      <c r="BU48" s="55"/>
      <c r="BV48" s="67"/>
      <c r="BW48" s="60"/>
      <c r="BX48" s="60"/>
      <c r="BY48" s="55"/>
      <c r="BZ48" s="55"/>
      <c r="CA48" s="55"/>
      <c r="CB48" s="55"/>
      <c r="CC48" s="55"/>
      <c r="CD48" s="55"/>
      <c r="CE48" s="55"/>
      <c r="CF48" s="55"/>
      <c r="CG48" s="141"/>
      <c r="CH48" s="142"/>
    </row>
    <row r="49" spans="1:86" ht="30.6" customHeight="1" thickBot="1" x14ac:dyDescent="0.35">
      <c r="A49" s="136"/>
      <c r="B49" s="188" t="s">
        <v>114</v>
      </c>
      <c r="C49" s="171" t="s">
        <v>125</v>
      </c>
      <c r="D49" s="147" t="s">
        <v>77</v>
      </c>
      <c r="E49" s="55">
        <f>SUM(J49:R49)</f>
        <v>45</v>
      </c>
      <c r="F49" s="69">
        <f>AB49+AM49+AX49+BI49+BT49+CE49</f>
        <v>3</v>
      </c>
      <c r="G49" s="54"/>
      <c r="H49" s="54">
        <v>20</v>
      </c>
      <c r="I49" s="98"/>
      <c r="J49" s="54">
        <f t="shared" si="73"/>
        <v>45</v>
      </c>
      <c r="K49" s="54">
        <f t="shared" si="73"/>
        <v>0</v>
      </c>
      <c r="L49" s="54"/>
      <c r="M49" s="54">
        <f t="shared" si="74"/>
        <v>0</v>
      </c>
      <c r="N49" s="54">
        <f t="shared" si="74"/>
        <v>0</v>
      </c>
      <c r="O49" s="54">
        <f t="shared" si="74"/>
        <v>0</v>
      </c>
      <c r="P49" s="54">
        <f t="shared" si="74"/>
        <v>0</v>
      </c>
      <c r="Q49" s="54">
        <f t="shared" si="74"/>
        <v>0</v>
      </c>
      <c r="R49" s="73">
        <f t="shared" si="74"/>
        <v>0</v>
      </c>
      <c r="S49" s="72"/>
      <c r="T49" s="54"/>
      <c r="U49" s="54"/>
      <c r="V49" s="54"/>
      <c r="W49" s="54"/>
      <c r="X49" s="54"/>
      <c r="Y49" s="54"/>
      <c r="Z49" s="54"/>
      <c r="AA49" s="54"/>
      <c r="AB49" s="54"/>
      <c r="AC49" s="73"/>
      <c r="AD49" s="72"/>
      <c r="AE49" s="54"/>
      <c r="AF49" s="54"/>
      <c r="AG49" s="54"/>
      <c r="AH49" s="54"/>
      <c r="AI49" s="54"/>
      <c r="AJ49" s="54"/>
      <c r="AK49" s="54"/>
      <c r="AL49" s="54"/>
      <c r="AM49" s="145"/>
      <c r="AN49" s="54"/>
      <c r="AO49" s="72">
        <v>45</v>
      </c>
      <c r="AP49" s="61"/>
      <c r="AQ49" s="61"/>
      <c r="AR49" s="61"/>
      <c r="AS49" s="61"/>
      <c r="AT49" s="54"/>
      <c r="AU49" s="54"/>
      <c r="AV49" s="54"/>
      <c r="AW49" s="54"/>
      <c r="AX49" s="145">
        <v>3</v>
      </c>
      <c r="AY49" s="54" t="s">
        <v>77</v>
      </c>
      <c r="AZ49" s="72"/>
      <c r="BA49" s="61"/>
      <c r="BB49" s="61"/>
      <c r="BC49" s="54"/>
      <c r="BD49" s="54"/>
      <c r="BE49" s="54"/>
      <c r="BF49" s="54"/>
      <c r="BG49" s="54"/>
      <c r="BH49" s="54"/>
      <c r="BI49" s="145"/>
      <c r="BJ49" s="54"/>
      <c r="BK49" s="72"/>
      <c r="BL49" s="61"/>
      <c r="BM49" s="61"/>
      <c r="BN49" s="54"/>
      <c r="BO49" s="54"/>
      <c r="BP49" s="54"/>
      <c r="BQ49" s="54"/>
      <c r="BR49" s="54"/>
      <c r="BS49" s="54"/>
      <c r="BT49" s="145"/>
      <c r="BU49" s="54"/>
      <c r="BV49" s="72"/>
      <c r="BW49" s="61"/>
      <c r="BX49" s="61"/>
      <c r="BY49" s="54"/>
      <c r="BZ49" s="54"/>
      <c r="CA49" s="54"/>
      <c r="CB49" s="54"/>
      <c r="CC49" s="54"/>
      <c r="CD49" s="54"/>
      <c r="CE49" s="54"/>
      <c r="CF49" s="54"/>
      <c r="CG49" s="147"/>
      <c r="CH49" s="148"/>
    </row>
    <row r="50" spans="1:86" ht="24.6" customHeight="1" thickBot="1" x14ac:dyDescent="0.35">
      <c r="A50" s="136"/>
      <c r="B50" s="182" t="s">
        <v>116</v>
      </c>
      <c r="C50" s="171" t="s">
        <v>127</v>
      </c>
      <c r="D50" s="147" t="s">
        <v>77</v>
      </c>
      <c r="E50" s="55">
        <f>SUM(J50:R50)</f>
        <v>45</v>
      </c>
      <c r="F50" s="69">
        <f>AB50+AM50+AX50+BI50+BT50+CE50</f>
        <v>3</v>
      </c>
      <c r="G50" s="54"/>
      <c r="H50" s="54">
        <v>20</v>
      </c>
      <c r="I50" s="98"/>
      <c r="J50" s="54">
        <f t="shared" si="73"/>
        <v>45</v>
      </c>
      <c r="K50" s="54">
        <f t="shared" si="73"/>
        <v>0</v>
      </c>
      <c r="L50" s="54"/>
      <c r="M50" s="54">
        <f t="shared" si="74"/>
        <v>0</v>
      </c>
      <c r="N50" s="54">
        <f t="shared" si="74"/>
        <v>0</v>
      </c>
      <c r="O50" s="54">
        <f t="shared" si="74"/>
        <v>0</v>
      </c>
      <c r="P50" s="54">
        <f t="shared" si="74"/>
        <v>0</v>
      </c>
      <c r="Q50" s="54">
        <f t="shared" si="74"/>
        <v>0</v>
      </c>
      <c r="R50" s="73">
        <f t="shared" si="74"/>
        <v>0</v>
      </c>
      <c r="S50" s="72"/>
      <c r="T50" s="54"/>
      <c r="U50" s="54"/>
      <c r="V50" s="54"/>
      <c r="W50" s="54"/>
      <c r="X50" s="54"/>
      <c r="Y50" s="54"/>
      <c r="Z50" s="54"/>
      <c r="AA50" s="54"/>
      <c r="AB50" s="54"/>
      <c r="AC50" s="73"/>
      <c r="AD50" s="72"/>
      <c r="AE50" s="54"/>
      <c r="AF50" s="54"/>
      <c r="AG50" s="54"/>
      <c r="AH50" s="54"/>
      <c r="AI50" s="54"/>
      <c r="AJ50" s="54"/>
      <c r="AK50" s="54"/>
      <c r="AL50" s="54"/>
      <c r="AM50" s="145"/>
      <c r="AN50" s="54"/>
      <c r="AO50" s="72">
        <v>45</v>
      </c>
      <c r="AP50" s="61"/>
      <c r="AQ50" s="61"/>
      <c r="AR50" s="61"/>
      <c r="AS50" s="61"/>
      <c r="AT50" s="54"/>
      <c r="AU50" s="54"/>
      <c r="AV50" s="54"/>
      <c r="AW50" s="54"/>
      <c r="AX50" s="145">
        <v>3</v>
      </c>
      <c r="AY50" s="54" t="s">
        <v>77</v>
      </c>
      <c r="AZ50" s="72"/>
      <c r="BA50" s="61"/>
      <c r="BB50" s="61"/>
      <c r="BC50" s="54"/>
      <c r="BD50" s="54"/>
      <c r="BE50" s="54"/>
      <c r="BF50" s="54"/>
      <c r="BG50" s="54"/>
      <c r="BH50" s="54"/>
      <c r="BI50" s="145"/>
      <c r="BJ50" s="54"/>
      <c r="BK50" s="72"/>
      <c r="BL50" s="61"/>
      <c r="BM50" s="61"/>
      <c r="BN50" s="54"/>
      <c r="BO50" s="54"/>
      <c r="BP50" s="54"/>
      <c r="BQ50" s="54"/>
      <c r="BR50" s="54"/>
      <c r="BS50" s="54"/>
      <c r="BT50" s="145"/>
      <c r="BU50" s="54"/>
      <c r="BV50" s="72"/>
      <c r="BW50" s="61"/>
      <c r="BX50" s="61"/>
      <c r="BY50" s="54"/>
      <c r="BZ50" s="54"/>
      <c r="CA50" s="54"/>
      <c r="CB50" s="54"/>
      <c r="CC50" s="54"/>
      <c r="CD50" s="54"/>
      <c r="CE50" s="54"/>
      <c r="CF50" s="54"/>
      <c r="CG50" s="147"/>
      <c r="CH50" s="148"/>
    </row>
    <row r="51" spans="1:86" ht="27" customHeight="1" thickBot="1" x14ac:dyDescent="0.35">
      <c r="A51" s="136"/>
      <c r="B51" s="189" t="s">
        <v>118</v>
      </c>
      <c r="C51" s="190" t="s">
        <v>129</v>
      </c>
      <c r="D51" s="147" t="s">
        <v>77</v>
      </c>
      <c r="E51" s="55">
        <f>SUM(J51:R51)</f>
        <v>45</v>
      </c>
      <c r="F51" s="76">
        <f>AB51+AM51+AX51+BI51+BT51+CE51</f>
        <v>3</v>
      </c>
      <c r="G51" s="54"/>
      <c r="H51" s="54">
        <v>20</v>
      </c>
      <c r="I51" s="98"/>
      <c r="J51" s="54">
        <f t="shared" si="73"/>
        <v>45</v>
      </c>
      <c r="K51" s="54">
        <f t="shared" si="73"/>
        <v>0</v>
      </c>
      <c r="L51" s="54"/>
      <c r="M51" s="54">
        <f t="shared" si="74"/>
        <v>0</v>
      </c>
      <c r="N51" s="54">
        <f t="shared" si="74"/>
        <v>0</v>
      </c>
      <c r="O51" s="54">
        <f t="shared" si="74"/>
        <v>0</v>
      </c>
      <c r="P51" s="54">
        <f t="shared" si="74"/>
        <v>0</v>
      </c>
      <c r="Q51" s="54">
        <f t="shared" si="74"/>
        <v>0</v>
      </c>
      <c r="R51" s="73">
        <f t="shared" si="74"/>
        <v>0</v>
      </c>
      <c r="S51" s="72"/>
      <c r="T51" s="54"/>
      <c r="U51" s="54"/>
      <c r="V51" s="54"/>
      <c r="W51" s="54"/>
      <c r="X51" s="54"/>
      <c r="Y51" s="54"/>
      <c r="Z51" s="54"/>
      <c r="AA51" s="54"/>
      <c r="AB51" s="54"/>
      <c r="AC51" s="73"/>
      <c r="AD51" s="72"/>
      <c r="AE51" s="54"/>
      <c r="AF51" s="54"/>
      <c r="AG51" s="54"/>
      <c r="AH51" s="54"/>
      <c r="AI51" s="54"/>
      <c r="AJ51" s="54"/>
      <c r="AK51" s="54"/>
      <c r="AL51" s="54"/>
      <c r="AM51" s="145"/>
      <c r="AN51" s="54"/>
      <c r="AO51" s="72">
        <v>45</v>
      </c>
      <c r="AP51" s="61"/>
      <c r="AQ51" s="61"/>
      <c r="AR51" s="61"/>
      <c r="AS51" s="61"/>
      <c r="AT51" s="54"/>
      <c r="AU51" s="54"/>
      <c r="AV51" s="54"/>
      <c r="AW51" s="54"/>
      <c r="AX51" s="145">
        <v>3</v>
      </c>
      <c r="AY51" s="54" t="s">
        <v>77</v>
      </c>
      <c r="AZ51" s="72"/>
      <c r="BA51" s="61"/>
      <c r="BB51" s="61"/>
      <c r="BC51" s="54"/>
      <c r="BD51" s="54"/>
      <c r="BE51" s="54"/>
      <c r="BF51" s="54"/>
      <c r="BG51" s="54"/>
      <c r="BH51" s="54"/>
      <c r="BI51" s="145"/>
      <c r="BJ51" s="54"/>
      <c r="BK51" s="72"/>
      <c r="BL51" s="61"/>
      <c r="BM51" s="61"/>
      <c r="BN51" s="54"/>
      <c r="BO51" s="54"/>
      <c r="BP51" s="54"/>
      <c r="BQ51" s="54"/>
      <c r="BR51" s="54"/>
      <c r="BS51" s="54"/>
      <c r="BT51" s="145"/>
      <c r="BU51" s="54"/>
      <c r="BV51" s="72"/>
      <c r="BW51" s="61"/>
      <c r="BX51" s="61"/>
      <c r="BY51" s="54"/>
      <c r="BZ51" s="54"/>
      <c r="CA51" s="54"/>
      <c r="CB51" s="54"/>
      <c r="CC51" s="54"/>
      <c r="CD51" s="54"/>
      <c r="CE51" s="54"/>
      <c r="CF51" s="54"/>
      <c r="CG51" s="147"/>
      <c r="CH51" s="148"/>
    </row>
    <row r="52" spans="1:86" ht="15.75" customHeight="1" thickBot="1" x14ac:dyDescent="0.35">
      <c r="A52" s="78"/>
      <c r="B52" s="233" t="s">
        <v>130</v>
      </c>
      <c r="C52" s="234"/>
      <c r="D52" s="162"/>
      <c r="E52" s="86">
        <f>SUM(J52:R52)</f>
        <v>135</v>
      </c>
      <c r="F52" s="56">
        <f>SUM(F48:F50)</f>
        <v>9</v>
      </c>
      <c r="G52" s="56"/>
      <c r="H52" s="86">
        <f>SUM(H48+H49+H50)</f>
        <v>60</v>
      </c>
      <c r="I52" s="86">
        <f>SUM(I48+I49+I50)</f>
        <v>0</v>
      </c>
      <c r="J52" s="56">
        <f>SUM(J48:J50)</f>
        <v>135</v>
      </c>
      <c r="K52" s="56">
        <f t="shared" ref="K52:R52" si="75">SUM(K48:K51)</f>
        <v>0</v>
      </c>
      <c r="L52" s="56"/>
      <c r="M52" s="56">
        <f t="shared" si="75"/>
        <v>0</v>
      </c>
      <c r="N52" s="56">
        <f t="shared" si="75"/>
        <v>0</v>
      </c>
      <c r="O52" s="56">
        <f t="shared" si="75"/>
        <v>0</v>
      </c>
      <c r="P52" s="56">
        <f t="shared" si="75"/>
        <v>0</v>
      </c>
      <c r="Q52" s="56">
        <f t="shared" si="75"/>
        <v>0</v>
      </c>
      <c r="R52" s="56">
        <f t="shared" si="75"/>
        <v>0</v>
      </c>
      <c r="S52" s="56">
        <f t="shared" ref="S52" si="76">SUM(S48:S51)</f>
        <v>0</v>
      </c>
      <c r="T52" s="56">
        <f t="shared" ref="T52" si="77">SUM(T48:T51)</f>
        <v>0</v>
      </c>
      <c r="U52" s="56"/>
      <c r="V52" s="56">
        <f t="shared" ref="V52" si="78">SUM(V48:V51)</f>
        <v>0</v>
      </c>
      <c r="W52" s="56">
        <f t="shared" ref="W52" si="79">SUM(W48:W51)</f>
        <v>0</v>
      </c>
      <c r="X52" s="56">
        <f t="shared" ref="X52" si="80">SUM(X48:X51)</f>
        <v>0</v>
      </c>
      <c r="Y52" s="56">
        <f t="shared" ref="Y52" si="81">SUM(Y48:Y51)</f>
        <v>0</v>
      </c>
      <c r="Z52" s="56">
        <f t="shared" ref="Z52" si="82">SUM(Z48:Z51)</f>
        <v>0</v>
      </c>
      <c r="AA52" s="56">
        <f t="shared" ref="AA52" si="83">SUM(AA48:AA51)</f>
        <v>0</v>
      </c>
      <c r="AB52" s="56">
        <f t="shared" ref="AB52" si="84">SUM(AB48:AB51)</f>
        <v>0</v>
      </c>
      <c r="AC52" s="56"/>
      <c r="AD52" s="56">
        <f t="shared" ref="AD52" si="85">SUM(AD48:AD51)</f>
        <v>0</v>
      </c>
      <c r="AE52" s="56">
        <f t="shared" ref="AE52" si="86">SUM(AE48:AE51)</f>
        <v>0</v>
      </c>
      <c r="AF52" s="56"/>
      <c r="AG52" s="56">
        <f t="shared" ref="AG52" si="87">SUM(AG48:AG51)</f>
        <v>0</v>
      </c>
      <c r="AH52" s="56">
        <f t="shared" ref="AH52" si="88">SUM(AH48:AH51)</f>
        <v>0</v>
      </c>
      <c r="AI52" s="56">
        <f t="shared" ref="AI52" si="89">SUM(AI48:AI51)</f>
        <v>0</v>
      </c>
      <c r="AJ52" s="56">
        <f t="shared" ref="AJ52" si="90">SUM(AJ48:AJ51)</f>
        <v>0</v>
      </c>
      <c r="AK52" s="56">
        <f t="shared" ref="AK52" si="91">SUM(AK48:AK51)</f>
        <v>0</v>
      </c>
      <c r="AL52" s="56">
        <f t="shared" ref="AL52" si="92">SUM(AL48:AL51)</f>
        <v>0</v>
      </c>
      <c r="AM52" s="56">
        <f t="shared" ref="AM52" si="93">SUM(AM48:AM51)</f>
        <v>0</v>
      </c>
      <c r="AN52" s="56"/>
      <c r="AO52" s="78">
        <f>SUM(AO48:AO50)</f>
        <v>135</v>
      </c>
      <c r="AP52" s="56">
        <f t="shared" ref="AP52:AW52" si="94">SUM(AP48:AP51)</f>
        <v>0</v>
      </c>
      <c r="AQ52" s="56"/>
      <c r="AR52" s="56">
        <f t="shared" si="94"/>
        <v>0</v>
      </c>
      <c r="AS52" s="56">
        <f t="shared" si="94"/>
        <v>0</v>
      </c>
      <c r="AT52" s="56">
        <f t="shared" si="94"/>
        <v>0</v>
      </c>
      <c r="AU52" s="56">
        <f t="shared" si="94"/>
        <v>0</v>
      </c>
      <c r="AV52" s="56">
        <f t="shared" si="94"/>
        <v>0</v>
      </c>
      <c r="AW52" s="56">
        <f t="shared" si="94"/>
        <v>0</v>
      </c>
      <c r="AX52" s="56">
        <f>SUM(AX48:AX50)</f>
        <v>9</v>
      </c>
      <c r="AY52" s="56"/>
      <c r="AZ52" s="56">
        <f t="shared" ref="AZ52" si="95">SUM(AZ48:AZ51)</f>
        <v>0</v>
      </c>
      <c r="BA52" s="56">
        <f t="shared" ref="BA52" si="96">SUM(BA48:BA51)</f>
        <v>0</v>
      </c>
      <c r="BB52" s="56"/>
      <c r="BC52" s="56">
        <f t="shared" ref="BC52" si="97">SUM(BC48:BC51)</f>
        <v>0</v>
      </c>
      <c r="BD52" s="56">
        <f t="shared" ref="BD52" si="98">SUM(BD48:BD51)</f>
        <v>0</v>
      </c>
      <c r="BE52" s="56">
        <f t="shared" ref="BE52" si="99">SUM(BE48:BE51)</f>
        <v>0</v>
      </c>
      <c r="BF52" s="56">
        <f t="shared" ref="BF52" si="100">SUM(BF48:BF51)</f>
        <v>0</v>
      </c>
      <c r="BG52" s="56">
        <f t="shared" ref="BG52" si="101">SUM(BG48:BG51)</f>
        <v>0</v>
      </c>
      <c r="BH52" s="56">
        <f t="shared" ref="BH52" si="102">SUM(BH48:BH51)</f>
        <v>0</v>
      </c>
      <c r="BI52" s="56">
        <f t="shared" ref="BI52" si="103">SUM(BI48:BI51)</f>
        <v>0</v>
      </c>
      <c r="BJ52" s="56"/>
      <c r="BK52" s="56">
        <f t="shared" ref="BK52" si="104">SUM(BK48:BK51)</f>
        <v>0</v>
      </c>
      <c r="BL52" s="56">
        <f t="shared" ref="BL52" si="105">SUM(BL48:BL51)</f>
        <v>0</v>
      </c>
      <c r="BM52" s="56"/>
      <c r="BN52" s="56">
        <f t="shared" ref="BN52" si="106">SUM(BN48:BN51)</f>
        <v>0</v>
      </c>
      <c r="BO52" s="56">
        <f t="shared" ref="BO52" si="107">SUM(BO48:BO51)</f>
        <v>0</v>
      </c>
      <c r="BP52" s="56">
        <f t="shared" ref="BP52" si="108">SUM(BP48:BP51)</f>
        <v>0</v>
      </c>
      <c r="BQ52" s="56">
        <f t="shared" ref="BQ52" si="109">SUM(BQ48:BQ51)</f>
        <v>0</v>
      </c>
      <c r="BR52" s="56">
        <f t="shared" ref="BR52" si="110">SUM(BR48:BR51)</f>
        <v>0</v>
      </c>
      <c r="BS52" s="56">
        <f t="shared" ref="BS52" si="111">SUM(BS48:BS51)</f>
        <v>0</v>
      </c>
      <c r="BT52" s="56">
        <f t="shared" ref="BT52" si="112">SUM(BT48:BT51)</f>
        <v>0</v>
      </c>
      <c r="BU52" s="56"/>
      <c r="BV52" s="56">
        <f t="shared" ref="BV52" si="113">SUM(BV48:BV51)</f>
        <v>0</v>
      </c>
      <c r="BW52" s="56">
        <f t="shared" ref="BW52" si="114">SUM(BW48:BW51)</f>
        <v>0</v>
      </c>
      <c r="BX52" s="56"/>
      <c r="BY52" s="56">
        <f t="shared" ref="BY52" si="115">SUM(BY48:BY51)</f>
        <v>0</v>
      </c>
      <c r="BZ52" s="56">
        <f t="shared" ref="BZ52" si="116">SUM(BZ48:BZ51)</f>
        <v>0</v>
      </c>
      <c r="CA52" s="56">
        <f t="shared" ref="CA52" si="117">SUM(CA48:CA51)</f>
        <v>0</v>
      </c>
      <c r="CB52" s="56">
        <f t="shared" ref="CB52" si="118">SUM(CB48:CB51)</f>
        <v>0</v>
      </c>
      <c r="CC52" s="56">
        <f t="shared" ref="CC52" si="119">SUM(CC48:CC51)</f>
        <v>0</v>
      </c>
      <c r="CD52" s="56">
        <f t="shared" ref="CD52" si="120">SUM(CD48:CD51)</f>
        <v>0</v>
      </c>
      <c r="CE52" s="56">
        <f t="shared" ref="CE52" si="121">SUM(CE48:CE51)</f>
        <v>0</v>
      </c>
      <c r="CF52" s="56"/>
      <c r="CG52" s="162"/>
      <c r="CH52" s="163"/>
    </row>
    <row r="53" spans="1:86" ht="25.95" customHeight="1" thickBot="1" x14ac:dyDescent="0.35">
      <c r="A53" s="223" t="s">
        <v>132</v>
      </c>
      <c r="B53" s="224"/>
      <c r="C53" s="235"/>
      <c r="D53" s="184"/>
      <c r="E53" s="112"/>
      <c r="F53" s="11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113"/>
      <c r="S53" s="102"/>
      <c r="T53" s="82"/>
      <c r="U53" s="82"/>
      <c r="V53" s="82"/>
      <c r="W53" s="82"/>
      <c r="X53" s="82"/>
      <c r="Y53" s="82"/>
      <c r="Z53" s="82"/>
      <c r="AA53" s="82"/>
      <c r="AB53" s="82"/>
      <c r="AC53" s="113"/>
      <c r="AD53" s="102"/>
      <c r="AE53" s="82"/>
      <c r="AF53" s="82"/>
      <c r="AG53" s="82"/>
      <c r="AH53" s="82"/>
      <c r="AI53" s="82"/>
      <c r="AJ53" s="82"/>
      <c r="AK53" s="82"/>
      <c r="AL53" s="82"/>
      <c r="AM53" s="185"/>
      <c r="AN53" s="82"/>
      <c r="AO53" s="102"/>
      <c r="AP53" s="186"/>
      <c r="AQ53" s="186"/>
      <c r="AR53" s="186"/>
      <c r="AS53" s="186"/>
      <c r="AT53" s="82"/>
      <c r="AU53" s="82"/>
      <c r="AV53" s="82"/>
      <c r="AW53" s="82"/>
      <c r="AX53" s="185"/>
      <c r="AY53" s="82"/>
      <c r="AZ53" s="102"/>
      <c r="BA53" s="186"/>
      <c r="BB53" s="186"/>
      <c r="BC53" s="82"/>
      <c r="BD53" s="82"/>
      <c r="BE53" s="82"/>
      <c r="BF53" s="82"/>
      <c r="BG53" s="82"/>
      <c r="BH53" s="82"/>
      <c r="BI53" s="185"/>
      <c r="BJ53" s="82"/>
      <c r="BK53" s="102"/>
      <c r="BL53" s="186"/>
      <c r="BM53" s="186"/>
      <c r="BN53" s="82"/>
      <c r="BO53" s="82"/>
      <c r="BP53" s="82"/>
      <c r="BQ53" s="82"/>
      <c r="BR53" s="82"/>
      <c r="BS53" s="82"/>
      <c r="BT53" s="185"/>
      <c r="BU53" s="82"/>
      <c r="BV53" s="102"/>
      <c r="BW53" s="186"/>
      <c r="BX53" s="186"/>
      <c r="BY53" s="82"/>
      <c r="BZ53" s="82"/>
      <c r="CA53" s="82"/>
      <c r="CB53" s="82"/>
      <c r="CC53" s="82"/>
      <c r="CD53" s="82"/>
      <c r="CE53" s="82"/>
      <c r="CF53" s="82"/>
      <c r="CG53" s="184"/>
      <c r="CH53" s="187"/>
    </row>
    <row r="54" spans="1:86" ht="15.75" customHeight="1" thickBot="1" x14ac:dyDescent="0.35">
      <c r="A54" s="107">
        <v>31</v>
      </c>
      <c r="B54" s="165" t="s">
        <v>122</v>
      </c>
      <c r="C54" s="166" t="s">
        <v>134</v>
      </c>
      <c r="D54" s="141" t="s">
        <v>77</v>
      </c>
      <c r="E54" s="55">
        <f>SUM(J54:R54)</f>
        <v>30</v>
      </c>
      <c r="F54" s="64">
        <f>AB54+AM54+AX54+BI54+BT54+CE54</f>
        <v>2</v>
      </c>
      <c r="G54" s="99"/>
      <c r="H54" s="55"/>
      <c r="I54" s="105"/>
      <c r="J54" s="55">
        <f t="shared" ref="J54:K57" si="122">S54+AD54+AO54+AZ54+BK54+BV54</f>
        <v>30</v>
      </c>
      <c r="K54" s="55">
        <f t="shared" si="122"/>
        <v>0</v>
      </c>
      <c r="L54" s="55"/>
      <c r="M54" s="55">
        <f t="shared" ref="M54:R57" si="123">V54+AG54+AR54+BC54+BN54+BY54</f>
        <v>0</v>
      </c>
      <c r="N54" s="55">
        <f t="shared" si="123"/>
        <v>0</v>
      </c>
      <c r="O54" s="55">
        <f t="shared" si="123"/>
        <v>0</v>
      </c>
      <c r="P54" s="55">
        <f t="shared" si="123"/>
        <v>0</v>
      </c>
      <c r="Q54" s="55">
        <f t="shared" si="123"/>
        <v>0</v>
      </c>
      <c r="R54" s="68">
        <f t="shared" si="123"/>
        <v>0</v>
      </c>
      <c r="S54" s="191"/>
      <c r="T54" s="99"/>
      <c r="U54" s="99"/>
      <c r="V54" s="99"/>
      <c r="W54" s="99"/>
      <c r="X54" s="99"/>
      <c r="Y54" s="99"/>
      <c r="Z54" s="99"/>
      <c r="AA54" s="99"/>
      <c r="AB54" s="99"/>
      <c r="AC54" s="192"/>
      <c r="AD54" s="191"/>
      <c r="AE54" s="99"/>
      <c r="AF54" s="99"/>
      <c r="AG54" s="99"/>
      <c r="AH54" s="99"/>
      <c r="AI54" s="99"/>
      <c r="AJ54" s="99"/>
      <c r="AK54" s="99"/>
      <c r="AL54" s="99"/>
      <c r="AM54" s="88"/>
      <c r="AN54" s="99"/>
      <c r="AO54" s="191"/>
      <c r="AP54" s="193"/>
      <c r="AQ54" s="193"/>
      <c r="AR54" s="193"/>
      <c r="AS54" s="193"/>
      <c r="AT54" s="99"/>
      <c r="AU54" s="99"/>
      <c r="AV54" s="99"/>
      <c r="AW54" s="99"/>
      <c r="AX54" s="88"/>
      <c r="AY54" s="99"/>
      <c r="AZ54" s="191"/>
      <c r="BA54" s="193"/>
      <c r="BB54" s="193"/>
      <c r="BC54" s="99"/>
      <c r="BD54" s="99"/>
      <c r="BE54" s="99"/>
      <c r="BF54" s="99"/>
      <c r="BG54" s="99"/>
      <c r="BH54" s="99"/>
      <c r="BI54" s="88"/>
      <c r="BJ54" s="99"/>
      <c r="BK54" s="191">
        <v>30</v>
      </c>
      <c r="BL54" s="193"/>
      <c r="BM54" s="193"/>
      <c r="BN54" s="99"/>
      <c r="BO54" s="99"/>
      <c r="BP54" s="99"/>
      <c r="BQ54" s="99"/>
      <c r="BR54" s="99"/>
      <c r="BS54" s="99"/>
      <c r="BT54" s="88">
        <v>2</v>
      </c>
      <c r="BU54" s="99" t="s">
        <v>77</v>
      </c>
      <c r="BV54" s="191"/>
      <c r="BW54" s="193"/>
      <c r="BX54" s="193"/>
      <c r="BY54" s="99"/>
      <c r="BZ54" s="99"/>
      <c r="CA54" s="99"/>
      <c r="CB54" s="99"/>
      <c r="CC54" s="99"/>
      <c r="CD54" s="99"/>
      <c r="CE54" s="99"/>
      <c r="CF54" s="99"/>
      <c r="CG54" s="194"/>
      <c r="CH54" s="195"/>
    </row>
    <row r="55" spans="1:86" ht="15.75" customHeight="1" thickBot="1" x14ac:dyDescent="0.35">
      <c r="A55" s="136"/>
      <c r="B55" s="196" t="s">
        <v>124</v>
      </c>
      <c r="C55" s="171" t="s">
        <v>136</v>
      </c>
      <c r="D55" s="147" t="s">
        <v>77</v>
      </c>
      <c r="E55" s="55">
        <f>SUM(J55:R55)</f>
        <v>30</v>
      </c>
      <c r="F55" s="69">
        <f>AB55+AM55+AX55+BI55+BT55+CE55</f>
        <v>2</v>
      </c>
      <c r="G55" s="74"/>
      <c r="H55" s="54"/>
      <c r="I55" s="98"/>
      <c r="J55" s="54">
        <f t="shared" si="122"/>
        <v>30</v>
      </c>
      <c r="K55" s="54">
        <f t="shared" si="122"/>
        <v>0</v>
      </c>
      <c r="L55" s="54"/>
      <c r="M55" s="54">
        <f t="shared" si="123"/>
        <v>0</v>
      </c>
      <c r="N55" s="54">
        <f t="shared" si="123"/>
        <v>0</v>
      </c>
      <c r="O55" s="54">
        <f t="shared" si="123"/>
        <v>0</v>
      </c>
      <c r="P55" s="54">
        <f t="shared" si="123"/>
        <v>0</v>
      </c>
      <c r="Q55" s="54">
        <f t="shared" si="123"/>
        <v>0</v>
      </c>
      <c r="R55" s="73">
        <f t="shared" si="123"/>
        <v>0</v>
      </c>
      <c r="S55" s="152"/>
      <c r="T55" s="74"/>
      <c r="U55" s="74"/>
      <c r="V55" s="74"/>
      <c r="W55" s="74"/>
      <c r="X55" s="74"/>
      <c r="Y55" s="74"/>
      <c r="Z55" s="74"/>
      <c r="AA55" s="74"/>
      <c r="AB55" s="74"/>
      <c r="AC55" s="84"/>
      <c r="AD55" s="152"/>
      <c r="AE55" s="74"/>
      <c r="AF55" s="74"/>
      <c r="AG55" s="74"/>
      <c r="AH55" s="74"/>
      <c r="AI55" s="74"/>
      <c r="AJ55" s="74"/>
      <c r="AK55" s="74"/>
      <c r="AL55" s="74"/>
      <c r="AM55" s="85"/>
      <c r="AN55" s="74"/>
      <c r="AO55" s="152"/>
      <c r="AP55" s="151"/>
      <c r="AQ55" s="151"/>
      <c r="AR55" s="151"/>
      <c r="AS55" s="151"/>
      <c r="AT55" s="74"/>
      <c r="AU55" s="74"/>
      <c r="AV55" s="74"/>
      <c r="AW55" s="74"/>
      <c r="AX55" s="85"/>
      <c r="AY55" s="74"/>
      <c r="AZ55" s="152"/>
      <c r="BA55" s="151"/>
      <c r="BB55" s="151"/>
      <c r="BC55" s="74"/>
      <c r="BD55" s="74"/>
      <c r="BE55" s="74"/>
      <c r="BF55" s="74"/>
      <c r="BG55" s="74"/>
      <c r="BH55" s="74"/>
      <c r="BI55" s="85"/>
      <c r="BJ55" s="74"/>
      <c r="BK55" s="152">
        <v>30</v>
      </c>
      <c r="BL55" s="151"/>
      <c r="BM55" s="151"/>
      <c r="BN55" s="74"/>
      <c r="BO55" s="74"/>
      <c r="BP55" s="74"/>
      <c r="BQ55" s="74"/>
      <c r="BR55" s="74"/>
      <c r="BS55" s="74"/>
      <c r="BT55" s="85">
        <v>2</v>
      </c>
      <c r="BU55" s="74" t="s">
        <v>77</v>
      </c>
      <c r="BV55" s="152"/>
      <c r="BW55" s="151"/>
      <c r="BX55" s="151"/>
      <c r="BY55" s="74"/>
      <c r="BZ55" s="74"/>
      <c r="CA55" s="74"/>
      <c r="CB55" s="74"/>
      <c r="CC55" s="74"/>
      <c r="CD55" s="74"/>
      <c r="CE55" s="74"/>
      <c r="CF55" s="74"/>
      <c r="CG55" s="153"/>
      <c r="CH55" s="154"/>
    </row>
    <row r="56" spans="1:86" ht="15.75" customHeight="1" thickBot="1" x14ac:dyDescent="0.35">
      <c r="A56" s="136"/>
      <c r="B56" s="196" t="s">
        <v>126</v>
      </c>
      <c r="C56" s="217" t="s">
        <v>210</v>
      </c>
      <c r="D56" s="147" t="s">
        <v>77</v>
      </c>
      <c r="E56" s="55">
        <f>SUM(J56:R56)</f>
        <v>30</v>
      </c>
      <c r="F56" s="69">
        <f>AB56+AM56+AX56+BI56+BT56+CE56</f>
        <v>2</v>
      </c>
      <c r="G56" s="74"/>
      <c r="H56" s="54"/>
      <c r="I56" s="98"/>
      <c r="J56" s="54">
        <f t="shared" si="122"/>
        <v>30</v>
      </c>
      <c r="K56" s="54">
        <f t="shared" si="122"/>
        <v>0</v>
      </c>
      <c r="L56" s="54"/>
      <c r="M56" s="54">
        <f t="shared" si="123"/>
        <v>0</v>
      </c>
      <c r="N56" s="54">
        <f t="shared" si="123"/>
        <v>0</v>
      </c>
      <c r="O56" s="54">
        <f t="shared" si="123"/>
        <v>0</v>
      </c>
      <c r="P56" s="54">
        <f t="shared" si="123"/>
        <v>0</v>
      </c>
      <c r="Q56" s="54">
        <f t="shared" si="123"/>
        <v>0</v>
      </c>
      <c r="R56" s="73">
        <f t="shared" si="123"/>
        <v>0</v>
      </c>
      <c r="S56" s="152"/>
      <c r="T56" s="74"/>
      <c r="U56" s="74"/>
      <c r="V56" s="74"/>
      <c r="W56" s="74"/>
      <c r="X56" s="74"/>
      <c r="Y56" s="74"/>
      <c r="Z56" s="74"/>
      <c r="AA56" s="74"/>
      <c r="AB56" s="74"/>
      <c r="AC56" s="84"/>
      <c r="AD56" s="152"/>
      <c r="AE56" s="74"/>
      <c r="AF56" s="74"/>
      <c r="AG56" s="74"/>
      <c r="AH56" s="74"/>
      <c r="AI56" s="74"/>
      <c r="AJ56" s="74"/>
      <c r="AK56" s="74"/>
      <c r="AL56" s="74"/>
      <c r="AM56" s="85"/>
      <c r="AN56" s="74"/>
      <c r="AO56" s="152"/>
      <c r="AP56" s="151"/>
      <c r="AQ56" s="151"/>
      <c r="AR56" s="151"/>
      <c r="AS56" s="151"/>
      <c r="AT56" s="74"/>
      <c r="AU56" s="74"/>
      <c r="AV56" s="74"/>
      <c r="AW56" s="74"/>
      <c r="AX56" s="85"/>
      <c r="AY56" s="74"/>
      <c r="AZ56" s="152"/>
      <c r="BA56" s="151"/>
      <c r="BB56" s="151"/>
      <c r="BC56" s="74"/>
      <c r="BD56" s="74"/>
      <c r="BE56" s="74"/>
      <c r="BF56" s="74"/>
      <c r="BG56" s="74"/>
      <c r="BH56" s="74"/>
      <c r="BI56" s="85"/>
      <c r="BJ56" s="74"/>
      <c r="BK56" s="152">
        <v>30</v>
      </c>
      <c r="BL56" s="151"/>
      <c r="BM56" s="151"/>
      <c r="BN56" s="74"/>
      <c r="BO56" s="74"/>
      <c r="BP56" s="74"/>
      <c r="BQ56" s="74"/>
      <c r="BR56" s="74"/>
      <c r="BS56" s="74"/>
      <c r="BT56" s="85">
        <v>2</v>
      </c>
      <c r="BU56" s="74" t="s">
        <v>77</v>
      </c>
      <c r="BV56" s="152"/>
      <c r="BW56" s="151"/>
      <c r="BX56" s="151"/>
      <c r="BY56" s="74"/>
      <c r="BZ56" s="74"/>
      <c r="CA56" s="74"/>
      <c r="CB56" s="74"/>
      <c r="CC56" s="74"/>
      <c r="CD56" s="74"/>
      <c r="CE56" s="74"/>
      <c r="CF56" s="74"/>
      <c r="CG56" s="153"/>
      <c r="CH56" s="154"/>
    </row>
    <row r="57" spans="1:86" ht="15.75" customHeight="1" thickBot="1" x14ac:dyDescent="0.35">
      <c r="A57" s="136"/>
      <c r="B57" s="197" t="s">
        <v>128</v>
      </c>
      <c r="C57" s="190" t="s">
        <v>139</v>
      </c>
      <c r="D57" s="147" t="s">
        <v>77</v>
      </c>
      <c r="E57" s="55">
        <f>SUM(J57:R57)</f>
        <v>30</v>
      </c>
      <c r="F57" s="76">
        <f>AB57+AM57+AX57+BI57+BT57+CE57</f>
        <v>2</v>
      </c>
      <c r="G57" s="74"/>
      <c r="H57" s="54"/>
      <c r="I57" s="98"/>
      <c r="J57" s="54">
        <f t="shared" si="122"/>
        <v>30</v>
      </c>
      <c r="K57" s="54">
        <f t="shared" si="122"/>
        <v>0</v>
      </c>
      <c r="L57" s="54"/>
      <c r="M57" s="54">
        <f t="shared" si="123"/>
        <v>0</v>
      </c>
      <c r="N57" s="54">
        <f t="shared" si="123"/>
        <v>0</v>
      </c>
      <c r="O57" s="54">
        <f t="shared" si="123"/>
        <v>0</v>
      </c>
      <c r="P57" s="54">
        <f t="shared" si="123"/>
        <v>0</v>
      </c>
      <c r="Q57" s="54">
        <f t="shared" si="123"/>
        <v>0</v>
      </c>
      <c r="R57" s="73">
        <f t="shared" si="123"/>
        <v>0</v>
      </c>
      <c r="S57" s="152"/>
      <c r="T57" s="74"/>
      <c r="U57" s="74"/>
      <c r="V57" s="74"/>
      <c r="W57" s="74"/>
      <c r="X57" s="74"/>
      <c r="Y57" s="74"/>
      <c r="Z57" s="74"/>
      <c r="AA57" s="74"/>
      <c r="AB57" s="74"/>
      <c r="AC57" s="84"/>
      <c r="AD57" s="152"/>
      <c r="AE57" s="74"/>
      <c r="AF57" s="74"/>
      <c r="AG57" s="74"/>
      <c r="AH57" s="74"/>
      <c r="AI57" s="74"/>
      <c r="AJ57" s="74"/>
      <c r="AK57" s="74"/>
      <c r="AL57" s="74"/>
      <c r="AM57" s="85"/>
      <c r="AN57" s="74"/>
      <c r="AO57" s="152"/>
      <c r="AP57" s="151"/>
      <c r="AQ57" s="151"/>
      <c r="AR57" s="151"/>
      <c r="AS57" s="151"/>
      <c r="AT57" s="74"/>
      <c r="AU57" s="74"/>
      <c r="AV57" s="74"/>
      <c r="AW57" s="74"/>
      <c r="AX57" s="85"/>
      <c r="AY57" s="74"/>
      <c r="AZ57" s="152"/>
      <c r="BA57" s="151"/>
      <c r="BB57" s="151"/>
      <c r="BC57" s="74"/>
      <c r="BD57" s="74"/>
      <c r="BE57" s="74"/>
      <c r="BF57" s="74"/>
      <c r="BG57" s="74"/>
      <c r="BH57" s="74"/>
      <c r="BI57" s="85"/>
      <c r="BJ57" s="74"/>
      <c r="BK57" s="152">
        <v>30</v>
      </c>
      <c r="BL57" s="151"/>
      <c r="BM57" s="151"/>
      <c r="BN57" s="74"/>
      <c r="BO57" s="74"/>
      <c r="BP57" s="74"/>
      <c r="BQ57" s="74"/>
      <c r="BR57" s="74"/>
      <c r="BS57" s="74"/>
      <c r="BT57" s="85">
        <v>2</v>
      </c>
      <c r="BU57" s="74" t="s">
        <v>77</v>
      </c>
      <c r="BV57" s="152"/>
      <c r="BW57" s="151"/>
      <c r="BX57" s="151"/>
      <c r="BY57" s="74"/>
      <c r="BZ57" s="74"/>
      <c r="CA57" s="74"/>
      <c r="CB57" s="74"/>
      <c r="CC57" s="74"/>
      <c r="CD57" s="74"/>
      <c r="CE57" s="74"/>
      <c r="CF57" s="74"/>
      <c r="CG57" s="153"/>
      <c r="CH57" s="154"/>
    </row>
    <row r="58" spans="1:86" ht="15.75" customHeight="1" thickBot="1" x14ac:dyDescent="0.35">
      <c r="A58" s="78"/>
      <c r="B58" s="233" t="s">
        <v>140</v>
      </c>
      <c r="C58" s="234"/>
      <c r="D58" s="162"/>
      <c r="E58" s="86">
        <f>SUM(J58:R58)</f>
        <v>90</v>
      </c>
      <c r="F58" s="56">
        <f>SUM(F54:F56)</f>
        <v>6</v>
      </c>
      <c r="G58" s="56"/>
      <c r="H58" s="56"/>
      <c r="I58" s="104"/>
      <c r="J58" s="56">
        <f>SUM(J54:J56)</f>
        <v>90</v>
      </c>
      <c r="K58" s="56">
        <f t="shared" ref="K58:R58" si="124">SUM(K54:K57)</f>
        <v>0</v>
      </c>
      <c r="L58" s="56"/>
      <c r="M58" s="56">
        <f t="shared" si="124"/>
        <v>0</v>
      </c>
      <c r="N58" s="56">
        <f t="shared" si="124"/>
        <v>0</v>
      </c>
      <c r="O58" s="56">
        <f t="shared" si="124"/>
        <v>0</v>
      </c>
      <c r="P58" s="56">
        <f t="shared" si="124"/>
        <v>0</v>
      </c>
      <c r="Q58" s="56">
        <f t="shared" si="124"/>
        <v>0</v>
      </c>
      <c r="R58" s="77">
        <f t="shared" si="124"/>
        <v>0</v>
      </c>
      <c r="S58" s="56">
        <f>SUM(S54:S57)</f>
        <v>0</v>
      </c>
      <c r="T58" s="56">
        <f t="shared" ref="T58:AB58" si="125">SUM(T54:T57)</f>
        <v>0</v>
      </c>
      <c r="U58" s="56"/>
      <c r="V58" s="56">
        <f t="shared" si="125"/>
        <v>0</v>
      </c>
      <c r="W58" s="56">
        <f t="shared" si="125"/>
        <v>0</v>
      </c>
      <c r="X58" s="56">
        <f t="shared" si="125"/>
        <v>0</v>
      </c>
      <c r="Y58" s="56">
        <f t="shared" si="125"/>
        <v>0</v>
      </c>
      <c r="Z58" s="56">
        <f t="shared" si="125"/>
        <v>0</v>
      </c>
      <c r="AA58" s="56">
        <f t="shared" si="125"/>
        <v>0</v>
      </c>
      <c r="AB58" s="56">
        <f t="shared" si="125"/>
        <v>0</v>
      </c>
      <c r="AC58" s="79"/>
      <c r="AD58" s="56">
        <f>SUM(AD54:AD57)</f>
        <v>0</v>
      </c>
      <c r="AE58" s="56">
        <f t="shared" ref="AE58:AM58" si="126">SUM(AE54:AE57)</f>
        <v>0</v>
      </c>
      <c r="AF58" s="56"/>
      <c r="AG58" s="56">
        <f t="shared" si="126"/>
        <v>0</v>
      </c>
      <c r="AH58" s="56">
        <f t="shared" si="126"/>
        <v>0</v>
      </c>
      <c r="AI58" s="56">
        <f t="shared" si="126"/>
        <v>0</v>
      </c>
      <c r="AJ58" s="56">
        <f t="shared" si="126"/>
        <v>0</v>
      </c>
      <c r="AK58" s="56">
        <f t="shared" si="126"/>
        <v>0</v>
      </c>
      <c r="AL58" s="56">
        <f t="shared" si="126"/>
        <v>0</v>
      </c>
      <c r="AM58" s="56">
        <f t="shared" si="126"/>
        <v>0</v>
      </c>
      <c r="AN58" s="56"/>
      <c r="AO58" s="56">
        <f>SUM(AO54:AO57)</f>
        <v>0</v>
      </c>
      <c r="AP58" s="56">
        <f t="shared" ref="AP58:AX58" si="127">SUM(AP54:AP57)</f>
        <v>0</v>
      </c>
      <c r="AQ58" s="56"/>
      <c r="AR58" s="56">
        <f t="shared" si="127"/>
        <v>0</v>
      </c>
      <c r="AS58" s="56">
        <f t="shared" si="127"/>
        <v>0</v>
      </c>
      <c r="AT58" s="56">
        <f t="shared" si="127"/>
        <v>0</v>
      </c>
      <c r="AU58" s="56">
        <f t="shared" si="127"/>
        <v>0</v>
      </c>
      <c r="AV58" s="56">
        <f t="shared" si="127"/>
        <v>0</v>
      </c>
      <c r="AW58" s="56">
        <f t="shared" si="127"/>
        <v>0</v>
      </c>
      <c r="AX58" s="56">
        <f t="shared" si="127"/>
        <v>0</v>
      </c>
      <c r="AY58" s="56"/>
      <c r="AZ58" s="56">
        <f>SUM(AZ54:AZ57)</f>
        <v>0</v>
      </c>
      <c r="BA58" s="56">
        <f t="shared" ref="BA58:BI58" si="128">SUM(BA54:BA57)</f>
        <v>0</v>
      </c>
      <c r="BB58" s="56"/>
      <c r="BC58" s="56">
        <f t="shared" si="128"/>
        <v>0</v>
      </c>
      <c r="BD58" s="56">
        <f t="shared" si="128"/>
        <v>0</v>
      </c>
      <c r="BE58" s="56">
        <f t="shared" si="128"/>
        <v>0</v>
      </c>
      <c r="BF58" s="56">
        <f t="shared" si="128"/>
        <v>0</v>
      </c>
      <c r="BG58" s="56">
        <f t="shared" si="128"/>
        <v>0</v>
      </c>
      <c r="BH58" s="56">
        <f t="shared" si="128"/>
        <v>0</v>
      </c>
      <c r="BI58" s="56">
        <f t="shared" si="128"/>
        <v>0</v>
      </c>
      <c r="BJ58" s="56"/>
      <c r="BK58" s="56">
        <f>SUM(BK54:BK56)</f>
        <v>90</v>
      </c>
      <c r="BL58" s="56">
        <f t="shared" ref="BL58:BS58" si="129">SUM(BL54:BL57)</f>
        <v>0</v>
      </c>
      <c r="BM58" s="56"/>
      <c r="BN58" s="56">
        <f t="shared" si="129"/>
        <v>0</v>
      </c>
      <c r="BO58" s="56">
        <f t="shared" si="129"/>
        <v>0</v>
      </c>
      <c r="BP58" s="56">
        <f t="shared" si="129"/>
        <v>0</v>
      </c>
      <c r="BQ58" s="56">
        <f t="shared" si="129"/>
        <v>0</v>
      </c>
      <c r="BR58" s="56">
        <f t="shared" si="129"/>
        <v>0</v>
      </c>
      <c r="BS58" s="56">
        <f t="shared" si="129"/>
        <v>0</v>
      </c>
      <c r="BT58" s="56">
        <f>SUM(BT54:BT56)</f>
        <v>6</v>
      </c>
      <c r="BU58" s="56"/>
      <c r="BV58" s="56">
        <f>SUM(BV54:BV57)</f>
        <v>0</v>
      </c>
      <c r="BW58" s="56">
        <f t="shared" ref="BW58:CE58" si="130">SUM(BW54:BW57)</f>
        <v>0</v>
      </c>
      <c r="BX58" s="56"/>
      <c r="BY58" s="56">
        <f t="shared" si="130"/>
        <v>0</v>
      </c>
      <c r="BZ58" s="56">
        <f t="shared" si="130"/>
        <v>0</v>
      </c>
      <c r="CA58" s="56">
        <f t="shared" si="130"/>
        <v>0</v>
      </c>
      <c r="CB58" s="56">
        <f t="shared" si="130"/>
        <v>0</v>
      </c>
      <c r="CC58" s="56">
        <f t="shared" si="130"/>
        <v>0</v>
      </c>
      <c r="CD58" s="56">
        <f t="shared" si="130"/>
        <v>0</v>
      </c>
      <c r="CE58" s="56">
        <f t="shared" si="130"/>
        <v>0</v>
      </c>
      <c r="CF58" s="56"/>
      <c r="CG58" s="162"/>
      <c r="CH58" s="163"/>
    </row>
    <row r="59" spans="1:86" ht="25.95" customHeight="1" thickBot="1" x14ac:dyDescent="0.35">
      <c r="A59" s="223" t="s">
        <v>141</v>
      </c>
      <c r="B59" s="224"/>
      <c r="C59" s="235"/>
      <c r="D59" s="184"/>
      <c r="E59" s="112"/>
      <c r="F59" s="11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113"/>
      <c r="S59" s="102"/>
      <c r="T59" s="82"/>
      <c r="U59" s="82"/>
      <c r="V59" s="82"/>
      <c r="W59" s="82"/>
      <c r="X59" s="82"/>
      <c r="Y59" s="82"/>
      <c r="Z59" s="82"/>
      <c r="AA59" s="82"/>
      <c r="AB59" s="82"/>
      <c r="AC59" s="113"/>
      <c r="AD59" s="102"/>
      <c r="AE59" s="82"/>
      <c r="AF59" s="82"/>
      <c r="AG59" s="82"/>
      <c r="AH59" s="82"/>
      <c r="AI59" s="82"/>
      <c r="AJ59" s="82"/>
      <c r="AK59" s="82"/>
      <c r="AL59" s="82"/>
      <c r="AM59" s="185"/>
      <c r="AN59" s="82"/>
      <c r="AO59" s="102"/>
      <c r="AP59" s="186"/>
      <c r="AQ59" s="186"/>
      <c r="AR59" s="186"/>
      <c r="AS59" s="186"/>
      <c r="AT59" s="82"/>
      <c r="AU59" s="82"/>
      <c r="AV59" s="82"/>
      <c r="AW59" s="82"/>
      <c r="AX59" s="185"/>
      <c r="AY59" s="82"/>
      <c r="AZ59" s="102"/>
      <c r="BA59" s="186"/>
      <c r="BB59" s="186"/>
      <c r="BC59" s="82"/>
      <c r="BD59" s="82"/>
      <c r="BE59" s="82"/>
      <c r="BF59" s="82"/>
      <c r="BG59" s="82"/>
      <c r="BH59" s="82"/>
      <c r="BI59" s="185"/>
      <c r="BJ59" s="82"/>
      <c r="BK59" s="102"/>
      <c r="BL59" s="186"/>
      <c r="BM59" s="186"/>
      <c r="BN59" s="82"/>
      <c r="BO59" s="82"/>
      <c r="BP59" s="82"/>
      <c r="BQ59" s="82"/>
      <c r="BR59" s="82"/>
      <c r="BS59" s="82"/>
      <c r="BT59" s="185"/>
      <c r="BU59" s="82"/>
      <c r="BV59" s="102"/>
      <c r="BW59" s="186"/>
      <c r="BX59" s="186"/>
      <c r="BY59" s="82"/>
      <c r="BZ59" s="82"/>
      <c r="CA59" s="82"/>
      <c r="CB59" s="82"/>
      <c r="CC59" s="82"/>
      <c r="CD59" s="82"/>
      <c r="CE59" s="82"/>
      <c r="CF59" s="82"/>
      <c r="CG59" s="184"/>
      <c r="CH59" s="187"/>
    </row>
    <row r="60" spans="1:86" ht="15.75" customHeight="1" thickBot="1" x14ac:dyDescent="0.35">
      <c r="A60" s="107">
        <v>32</v>
      </c>
      <c r="B60" s="50" t="s">
        <v>133</v>
      </c>
      <c r="C60" s="52" t="s">
        <v>143</v>
      </c>
      <c r="D60" s="141" t="s">
        <v>77</v>
      </c>
      <c r="E60" s="55">
        <f t="shared" ref="E60:E64" si="131">SUM(J60:R60)</f>
        <v>30</v>
      </c>
      <c r="F60" s="94">
        <f>AB60+AM60+AX60+BI60+BT60+CE60</f>
        <v>2</v>
      </c>
      <c r="G60" s="55"/>
      <c r="H60" s="55"/>
      <c r="I60" s="105"/>
      <c r="J60" s="55">
        <f t="shared" ref="J60:K64" si="132">S60+AD60+AO60+AZ60+BK60+BV60</f>
        <v>0</v>
      </c>
      <c r="K60" s="55">
        <f t="shared" si="132"/>
        <v>30</v>
      </c>
      <c r="L60" s="55"/>
      <c r="M60" s="55">
        <f t="shared" ref="M60:R64" si="133">V60+AG60+AR60+BC60+BN60+BY60</f>
        <v>0</v>
      </c>
      <c r="N60" s="55">
        <f t="shared" si="133"/>
        <v>0</v>
      </c>
      <c r="O60" s="55">
        <f t="shared" si="133"/>
        <v>0</v>
      </c>
      <c r="P60" s="55">
        <f t="shared" si="133"/>
        <v>0</v>
      </c>
      <c r="Q60" s="55">
        <f t="shared" si="133"/>
        <v>0</v>
      </c>
      <c r="R60" s="68">
        <f t="shared" si="133"/>
        <v>0</v>
      </c>
      <c r="S60" s="191"/>
      <c r="T60" s="99"/>
      <c r="U60" s="99"/>
      <c r="V60" s="99"/>
      <c r="W60" s="99"/>
      <c r="X60" s="99"/>
      <c r="Y60" s="99"/>
      <c r="Z60" s="99"/>
      <c r="AA60" s="99"/>
      <c r="AB60" s="99"/>
      <c r="AC60" s="192"/>
      <c r="AD60" s="191"/>
      <c r="AE60" s="99"/>
      <c r="AF60" s="99"/>
      <c r="AG60" s="99"/>
      <c r="AH60" s="99"/>
      <c r="AI60" s="99"/>
      <c r="AJ60" s="99"/>
      <c r="AK60" s="99"/>
      <c r="AL60" s="99"/>
      <c r="AM60" s="88"/>
      <c r="AN60" s="99"/>
      <c r="AO60" s="191"/>
      <c r="AP60" s="193"/>
      <c r="AQ60" s="193"/>
      <c r="AR60" s="193"/>
      <c r="AS60" s="193"/>
      <c r="AT60" s="99"/>
      <c r="AU60" s="99"/>
      <c r="AV60" s="99"/>
      <c r="AW60" s="99"/>
      <c r="AX60" s="88"/>
      <c r="AY60" s="99"/>
      <c r="AZ60" s="191"/>
      <c r="BA60" s="193"/>
      <c r="BB60" s="193"/>
      <c r="BC60" s="99"/>
      <c r="BD60" s="99"/>
      <c r="BE60" s="99"/>
      <c r="BF60" s="99"/>
      <c r="BG60" s="99"/>
      <c r="BH60" s="99"/>
      <c r="BI60" s="88"/>
      <c r="BJ60" s="99"/>
      <c r="BK60" s="191"/>
      <c r="BL60" s="193"/>
      <c r="BM60" s="193"/>
      <c r="BN60" s="99"/>
      <c r="BO60" s="99"/>
      <c r="BP60" s="99"/>
      <c r="BQ60" s="99"/>
      <c r="BR60" s="99"/>
      <c r="BS60" s="99"/>
      <c r="BT60" s="88"/>
      <c r="BU60" s="99"/>
      <c r="BV60" s="191"/>
      <c r="BW60" s="193">
        <v>30</v>
      </c>
      <c r="BX60" s="193"/>
      <c r="BY60" s="55"/>
      <c r="BZ60" s="55"/>
      <c r="CA60" s="55"/>
      <c r="CB60" s="55"/>
      <c r="CC60" s="55"/>
      <c r="CD60" s="55"/>
      <c r="CE60" s="55">
        <v>2</v>
      </c>
      <c r="CF60" s="55" t="s">
        <v>77</v>
      </c>
      <c r="CG60" s="141"/>
      <c r="CH60" s="142"/>
    </row>
    <row r="61" spans="1:86" ht="15.75" customHeight="1" thickBot="1" x14ac:dyDescent="0.35">
      <c r="A61" s="136"/>
      <c r="B61" s="51" t="s">
        <v>135</v>
      </c>
      <c r="C61" s="53" t="s">
        <v>144</v>
      </c>
      <c r="D61" s="147" t="s">
        <v>77</v>
      </c>
      <c r="E61" s="55">
        <f t="shared" si="131"/>
        <v>30</v>
      </c>
      <c r="F61" s="95">
        <f>AB61+AM61+AX61+BI61+BT61+CE61</f>
        <v>2</v>
      </c>
      <c r="G61" s="54"/>
      <c r="H61" s="54"/>
      <c r="I61" s="98"/>
      <c r="J61" s="54">
        <f t="shared" si="132"/>
        <v>0</v>
      </c>
      <c r="K61" s="54">
        <f t="shared" si="132"/>
        <v>30</v>
      </c>
      <c r="L61" s="54"/>
      <c r="M61" s="54">
        <f t="shared" si="133"/>
        <v>0</v>
      </c>
      <c r="N61" s="54">
        <f t="shared" si="133"/>
        <v>0</v>
      </c>
      <c r="O61" s="54">
        <f t="shared" si="133"/>
        <v>0</v>
      </c>
      <c r="P61" s="54">
        <f t="shared" si="133"/>
        <v>0</v>
      </c>
      <c r="Q61" s="54">
        <f t="shared" si="133"/>
        <v>0</v>
      </c>
      <c r="R61" s="73">
        <f t="shared" si="133"/>
        <v>0</v>
      </c>
      <c r="S61" s="152"/>
      <c r="T61" s="74"/>
      <c r="U61" s="74"/>
      <c r="V61" s="74"/>
      <c r="W61" s="74"/>
      <c r="X61" s="74"/>
      <c r="Y61" s="74"/>
      <c r="Z61" s="74"/>
      <c r="AA61" s="74"/>
      <c r="AB61" s="74"/>
      <c r="AC61" s="84"/>
      <c r="AD61" s="152"/>
      <c r="AE61" s="74"/>
      <c r="AF61" s="74"/>
      <c r="AG61" s="74"/>
      <c r="AH61" s="74"/>
      <c r="AI61" s="74"/>
      <c r="AJ61" s="74"/>
      <c r="AK61" s="74"/>
      <c r="AL61" s="74"/>
      <c r="AM61" s="85"/>
      <c r="AN61" s="74"/>
      <c r="AO61" s="152"/>
      <c r="AP61" s="151"/>
      <c r="AQ61" s="151"/>
      <c r="AR61" s="151"/>
      <c r="AS61" s="151"/>
      <c r="AT61" s="74"/>
      <c r="AU61" s="74"/>
      <c r="AV61" s="74"/>
      <c r="AW61" s="74"/>
      <c r="AX61" s="85"/>
      <c r="AY61" s="74"/>
      <c r="AZ61" s="152"/>
      <c r="BA61" s="151"/>
      <c r="BB61" s="151"/>
      <c r="BC61" s="74"/>
      <c r="BD61" s="74"/>
      <c r="BE61" s="74"/>
      <c r="BF61" s="74"/>
      <c r="BG61" s="74"/>
      <c r="BH61" s="74"/>
      <c r="BI61" s="85"/>
      <c r="BJ61" s="74"/>
      <c r="BK61" s="152"/>
      <c r="BL61" s="151"/>
      <c r="BM61" s="151"/>
      <c r="BN61" s="74"/>
      <c r="BO61" s="74"/>
      <c r="BP61" s="74"/>
      <c r="BQ61" s="74"/>
      <c r="BR61" s="74"/>
      <c r="BS61" s="74"/>
      <c r="BT61" s="85"/>
      <c r="BU61" s="74"/>
      <c r="BV61" s="152"/>
      <c r="BW61" s="151">
        <v>30</v>
      </c>
      <c r="BX61" s="151"/>
      <c r="BY61" s="74"/>
      <c r="BZ61" s="74"/>
      <c r="CA61" s="74"/>
      <c r="CB61" s="74"/>
      <c r="CC61" s="74"/>
      <c r="CD61" s="74"/>
      <c r="CE61" s="74">
        <v>2</v>
      </c>
      <c r="CF61" s="74" t="s">
        <v>77</v>
      </c>
      <c r="CG61" s="153"/>
      <c r="CH61" s="154"/>
    </row>
    <row r="62" spans="1:86" ht="15.75" customHeight="1" thickBot="1" x14ac:dyDescent="0.35">
      <c r="A62" s="136"/>
      <c r="B62" s="51" t="s">
        <v>137</v>
      </c>
      <c r="C62" s="53" t="s">
        <v>146</v>
      </c>
      <c r="D62" s="147" t="s">
        <v>77</v>
      </c>
      <c r="E62" s="55">
        <f t="shared" si="131"/>
        <v>30</v>
      </c>
      <c r="F62" s="95">
        <f>AB62+AM62+AX62+BI62+BT62+CE62</f>
        <v>2</v>
      </c>
      <c r="G62" s="54"/>
      <c r="H62" s="54"/>
      <c r="I62" s="98"/>
      <c r="J62" s="54">
        <f t="shared" si="132"/>
        <v>0</v>
      </c>
      <c r="K62" s="54">
        <f t="shared" si="132"/>
        <v>30</v>
      </c>
      <c r="L62" s="54"/>
      <c r="M62" s="54">
        <f t="shared" si="133"/>
        <v>0</v>
      </c>
      <c r="N62" s="54">
        <f t="shared" si="133"/>
        <v>0</v>
      </c>
      <c r="O62" s="54">
        <f t="shared" si="133"/>
        <v>0</v>
      </c>
      <c r="P62" s="54">
        <f t="shared" si="133"/>
        <v>0</v>
      </c>
      <c r="Q62" s="54">
        <f t="shared" si="133"/>
        <v>0</v>
      </c>
      <c r="R62" s="73">
        <f t="shared" si="133"/>
        <v>0</v>
      </c>
      <c r="S62" s="152"/>
      <c r="T62" s="74"/>
      <c r="U62" s="74"/>
      <c r="V62" s="74"/>
      <c r="W62" s="74"/>
      <c r="X62" s="74"/>
      <c r="Y62" s="74"/>
      <c r="Z62" s="74"/>
      <c r="AA62" s="74"/>
      <c r="AB62" s="74"/>
      <c r="AC62" s="84"/>
      <c r="AD62" s="152"/>
      <c r="AE62" s="74"/>
      <c r="AF62" s="74"/>
      <c r="AG62" s="74"/>
      <c r="AH62" s="74"/>
      <c r="AI62" s="74"/>
      <c r="AJ62" s="74"/>
      <c r="AK62" s="74"/>
      <c r="AL62" s="74"/>
      <c r="AM62" s="85"/>
      <c r="AN62" s="74"/>
      <c r="AO62" s="152"/>
      <c r="AP62" s="151"/>
      <c r="AQ62" s="151"/>
      <c r="AR62" s="151"/>
      <c r="AS62" s="151"/>
      <c r="AT62" s="74"/>
      <c r="AU62" s="74"/>
      <c r="AV62" s="74"/>
      <c r="AW62" s="74"/>
      <c r="AX62" s="85"/>
      <c r="AY62" s="74"/>
      <c r="AZ62" s="152"/>
      <c r="BA62" s="151"/>
      <c r="BB62" s="151"/>
      <c r="BC62" s="74"/>
      <c r="BD62" s="74"/>
      <c r="BE62" s="74"/>
      <c r="BF62" s="74"/>
      <c r="BG62" s="74"/>
      <c r="BH62" s="74"/>
      <c r="BI62" s="85"/>
      <c r="BJ62" s="74"/>
      <c r="BK62" s="152"/>
      <c r="BL62" s="151"/>
      <c r="BM62" s="151"/>
      <c r="BN62" s="74"/>
      <c r="BO62" s="74"/>
      <c r="BP62" s="74"/>
      <c r="BQ62" s="74"/>
      <c r="BR62" s="74"/>
      <c r="BS62" s="74"/>
      <c r="BT62" s="85"/>
      <c r="BU62" s="74"/>
      <c r="BV62" s="152"/>
      <c r="BW62" s="151">
        <v>30</v>
      </c>
      <c r="BX62" s="151"/>
      <c r="BY62" s="74"/>
      <c r="BZ62" s="74"/>
      <c r="CA62" s="74"/>
      <c r="CB62" s="74"/>
      <c r="CC62" s="74"/>
      <c r="CD62" s="74"/>
      <c r="CE62" s="74">
        <v>2</v>
      </c>
      <c r="CF62" s="74" t="s">
        <v>77</v>
      </c>
      <c r="CG62" s="153"/>
      <c r="CH62" s="154"/>
    </row>
    <row r="63" spans="1:86" ht="15.75" customHeight="1" thickBot="1" x14ac:dyDescent="0.35">
      <c r="A63" s="136"/>
      <c r="B63" s="51" t="s">
        <v>138</v>
      </c>
      <c r="C63" s="53" t="s">
        <v>147</v>
      </c>
      <c r="D63" s="147" t="s">
        <v>77</v>
      </c>
      <c r="E63" s="55">
        <f t="shared" si="131"/>
        <v>30</v>
      </c>
      <c r="F63" s="95">
        <f>AB63+AM63+AX63+BI63+BT63+CE63</f>
        <v>2</v>
      </c>
      <c r="G63" s="54"/>
      <c r="H63" s="54"/>
      <c r="I63" s="98"/>
      <c r="J63" s="54">
        <f t="shared" si="132"/>
        <v>0</v>
      </c>
      <c r="K63" s="54">
        <f t="shared" si="132"/>
        <v>30</v>
      </c>
      <c r="L63" s="54"/>
      <c r="M63" s="54">
        <f t="shared" si="133"/>
        <v>0</v>
      </c>
      <c r="N63" s="54">
        <f t="shared" si="133"/>
        <v>0</v>
      </c>
      <c r="O63" s="54">
        <f t="shared" si="133"/>
        <v>0</v>
      </c>
      <c r="P63" s="54">
        <f t="shared" si="133"/>
        <v>0</v>
      </c>
      <c r="Q63" s="54">
        <f t="shared" si="133"/>
        <v>0</v>
      </c>
      <c r="R63" s="73">
        <f t="shared" si="133"/>
        <v>0</v>
      </c>
      <c r="S63" s="152"/>
      <c r="T63" s="74"/>
      <c r="U63" s="74"/>
      <c r="V63" s="74"/>
      <c r="W63" s="74"/>
      <c r="X63" s="74"/>
      <c r="Y63" s="74"/>
      <c r="Z63" s="74"/>
      <c r="AA63" s="74"/>
      <c r="AB63" s="74"/>
      <c r="AC63" s="84"/>
      <c r="AD63" s="152"/>
      <c r="AE63" s="74"/>
      <c r="AF63" s="74"/>
      <c r="AG63" s="74"/>
      <c r="AH63" s="74"/>
      <c r="AI63" s="74"/>
      <c r="AJ63" s="74"/>
      <c r="AK63" s="74"/>
      <c r="AL63" s="74"/>
      <c r="AM63" s="85"/>
      <c r="AN63" s="74"/>
      <c r="AO63" s="152"/>
      <c r="AP63" s="151"/>
      <c r="AQ63" s="151"/>
      <c r="AR63" s="151"/>
      <c r="AS63" s="151"/>
      <c r="AT63" s="74"/>
      <c r="AU63" s="74"/>
      <c r="AV63" s="74"/>
      <c r="AW63" s="74"/>
      <c r="AX63" s="85"/>
      <c r="AY63" s="74"/>
      <c r="AZ63" s="152"/>
      <c r="BA63" s="151"/>
      <c r="BB63" s="151"/>
      <c r="BC63" s="74"/>
      <c r="BD63" s="74"/>
      <c r="BE63" s="74"/>
      <c r="BF63" s="74"/>
      <c r="BG63" s="74"/>
      <c r="BH63" s="74"/>
      <c r="BI63" s="85"/>
      <c r="BJ63" s="74"/>
      <c r="BK63" s="152"/>
      <c r="BL63" s="151"/>
      <c r="BM63" s="151"/>
      <c r="BN63" s="74"/>
      <c r="BO63" s="74"/>
      <c r="BP63" s="74"/>
      <c r="BQ63" s="74"/>
      <c r="BR63" s="74"/>
      <c r="BS63" s="74"/>
      <c r="BT63" s="85"/>
      <c r="BU63" s="74"/>
      <c r="BV63" s="152"/>
      <c r="BW63" s="151">
        <v>30</v>
      </c>
      <c r="BX63" s="151"/>
      <c r="BY63" s="74"/>
      <c r="BZ63" s="74"/>
      <c r="CA63" s="74"/>
      <c r="CB63" s="74"/>
      <c r="CC63" s="74"/>
      <c r="CD63" s="74"/>
      <c r="CE63" s="74">
        <v>2</v>
      </c>
      <c r="CF63" s="74" t="s">
        <v>77</v>
      </c>
      <c r="CG63" s="153"/>
      <c r="CH63" s="154"/>
    </row>
    <row r="64" spans="1:86" ht="15.75" customHeight="1" thickBot="1" x14ac:dyDescent="0.35">
      <c r="A64" s="155"/>
      <c r="B64" s="108" t="s">
        <v>205</v>
      </c>
      <c r="C64" s="109" t="s">
        <v>148</v>
      </c>
      <c r="D64" s="153" t="s">
        <v>77</v>
      </c>
      <c r="E64" s="99">
        <f t="shared" si="131"/>
        <v>30</v>
      </c>
      <c r="F64" s="110">
        <f>AB64+AM64+AX64+BI64+BT64+CE64</f>
        <v>2</v>
      </c>
      <c r="G64" s="74"/>
      <c r="H64" s="74"/>
      <c r="I64" s="111"/>
      <c r="J64" s="74">
        <f t="shared" si="132"/>
        <v>0</v>
      </c>
      <c r="K64" s="74">
        <f t="shared" si="132"/>
        <v>30</v>
      </c>
      <c r="L64" s="74"/>
      <c r="M64" s="74">
        <f t="shared" si="133"/>
        <v>0</v>
      </c>
      <c r="N64" s="74">
        <f t="shared" si="133"/>
        <v>0</v>
      </c>
      <c r="O64" s="74">
        <f t="shared" si="133"/>
        <v>0</v>
      </c>
      <c r="P64" s="74">
        <f t="shared" si="133"/>
        <v>0</v>
      </c>
      <c r="Q64" s="74">
        <f t="shared" si="133"/>
        <v>0</v>
      </c>
      <c r="R64" s="84">
        <f t="shared" si="133"/>
        <v>0</v>
      </c>
      <c r="S64" s="152"/>
      <c r="T64" s="74"/>
      <c r="U64" s="74"/>
      <c r="V64" s="74"/>
      <c r="W64" s="74"/>
      <c r="X64" s="74"/>
      <c r="Y64" s="74"/>
      <c r="Z64" s="74"/>
      <c r="AA64" s="74"/>
      <c r="AB64" s="74"/>
      <c r="AC64" s="84"/>
      <c r="AD64" s="152"/>
      <c r="AE64" s="74"/>
      <c r="AF64" s="74"/>
      <c r="AG64" s="74"/>
      <c r="AH64" s="74"/>
      <c r="AI64" s="74"/>
      <c r="AJ64" s="74"/>
      <c r="AK64" s="74"/>
      <c r="AL64" s="74"/>
      <c r="AM64" s="85"/>
      <c r="AN64" s="74"/>
      <c r="AO64" s="152"/>
      <c r="AP64" s="151"/>
      <c r="AQ64" s="151"/>
      <c r="AR64" s="151"/>
      <c r="AS64" s="151"/>
      <c r="AT64" s="74"/>
      <c r="AU64" s="74"/>
      <c r="AV64" s="74"/>
      <c r="AW64" s="74"/>
      <c r="AX64" s="85"/>
      <c r="AY64" s="74"/>
      <c r="AZ64" s="152"/>
      <c r="BA64" s="151"/>
      <c r="BB64" s="151"/>
      <c r="BC64" s="74"/>
      <c r="BD64" s="74"/>
      <c r="BE64" s="74"/>
      <c r="BF64" s="74"/>
      <c r="BG64" s="74"/>
      <c r="BH64" s="74"/>
      <c r="BI64" s="85"/>
      <c r="BJ64" s="74"/>
      <c r="BK64" s="152"/>
      <c r="BL64" s="151"/>
      <c r="BM64" s="151"/>
      <c r="BN64" s="74"/>
      <c r="BO64" s="74"/>
      <c r="BP64" s="74"/>
      <c r="BQ64" s="74"/>
      <c r="BR64" s="74"/>
      <c r="BS64" s="74"/>
      <c r="BT64" s="85"/>
      <c r="BU64" s="74"/>
      <c r="BV64" s="152"/>
      <c r="BW64" s="151">
        <v>30</v>
      </c>
      <c r="BX64" s="151"/>
      <c r="BY64" s="74"/>
      <c r="BZ64" s="74"/>
      <c r="CA64" s="74"/>
      <c r="CB64" s="74"/>
      <c r="CC64" s="74"/>
      <c r="CD64" s="74"/>
      <c r="CE64" s="74">
        <v>2</v>
      </c>
      <c r="CF64" s="74" t="s">
        <v>77</v>
      </c>
      <c r="CG64" s="153"/>
      <c r="CH64" s="154"/>
    </row>
    <row r="65" spans="1:86" ht="15.75" customHeight="1" thickBot="1" x14ac:dyDescent="0.35">
      <c r="A65" s="198"/>
      <c r="B65" s="229" t="s">
        <v>149</v>
      </c>
      <c r="C65" s="230"/>
      <c r="D65" s="80"/>
      <c r="E65" s="86">
        <v>90</v>
      </c>
      <c r="F65" s="114">
        <f>SUM(F60:F62)</f>
        <v>6</v>
      </c>
      <c r="G65" s="86"/>
      <c r="H65" s="86"/>
      <c r="I65" s="115"/>
      <c r="J65" s="86">
        <f>SUM(J60:J62)</f>
        <v>0</v>
      </c>
      <c r="K65" s="86">
        <v>90</v>
      </c>
      <c r="L65" s="86"/>
      <c r="M65" s="86">
        <f t="shared" ref="M65:R65" si="134">SUM(M60:M64)</f>
        <v>0</v>
      </c>
      <c r="N65" s="86">
        <f t="shared" si="134"/>
        <v>0</v>
      </c>
      <c r="O65" s="86">
        <f t="shared" si="134"/>
        <v>0</v>
      </c>
      <c r="P65" s="86">
        <f t="shared" si="134"/>
        <v>0</v>
      </c>
      <c r="Q65" s="86">
        <f t="shared" si="134"/>
        <v>0</v>
      </c>
      <c r="R65" s="86">
        <f t="shared" si="134"/>
        <v>0</v>
      </c>
      <c r="S65" s="86">
        <f t="shared" ref="S65" si="135">SUM(S60:S64)</f>
        <v>0</v>
      </c>
      <c r="T65" s="86">
        <f t="shared" ref="T65" si="136">SUM(T60:T64)</f>
        <v>0</v>
      </c>
      <c r="U65" s="86"/>
      <c r="V65" s="86">
        <f t="shared" ref="V65" si="137">SUM(V60:V64)</f>
        <v>0</v>
      </c>
      <c r="W65" s="86">
        <f t="shared" ref="W65" si="138">SUM(W60:W64)</f>
        <v>0</v>
      </c>
      <c r="X65" s="86">
        <f t="shared" ref="X65" si="139">SUM(X60:X64)</f>
        <v>0</v>
      </c>
      <c r="Y65" s="86">
        <f t="shared" ref="Y65" si="140">SUM(Y60:Y64)</f>
        <v>0</v>
      </c>
      <c r="Z65" s="86">
        <f t="shared" ref="Z65" si="141">SUM(Z60:Z64)</f>
        <v>0</v>
      </c>
      <c r="AA65" s="86">
        <f t="shared" ref="AA65" si="142">SUM(AA60:AA64)</f>
        <v>0</v>
      </c>
      <c r="AB65" s="86">
        <f t="shared" ref="AB65" si="143">SUM(AB60:AB64)</f>
        <v>0</v>
      </c>
      <c r="AC65" s="86"/>
      <c r="AD65" s="86">
        <f t="shared" ref="AD65" si="144">SUM(AD60:AD64)</f>
        <v>0</v>
      </c>
      <c r="AE65" s="86">
        <f t="shared" ref="AE65" si="145">SUM(AE60:AE64)</f>
        <v>0</v>
      </c>
      <c r="AF65" s="86"/>
      <c r="AG65" s="86">
        <f t="shared" ref="AG65" si="146">SUM(AG60:AG64)</f>
        <v>0</v>
      </c>
      <c r="AH65" s="86">
        <f t="shared" ref="AH65" si="147">SUM(AH60:AH64)</f>
        <v>0</v>
      </c>
      <c r="AI65" s="86">
        <f t="shared" ref="AI65" si="148">SUM(AI60:AI64)</f>
        <v>0</v>
      </c>
      <c r="AJ65" s="86">
        <f t="shared" ref="AJ65" si="149">SUM(AJ60:AJ64)</f>
        <v>0</v>
      </c>
      <c r="AK65" s="86">
        <f t="shared" ref="AK65" si="150">SUM(AK60:AK64)</f>
        <v>0</v>
      </c>
      <c r="AL65" s="86">
        <f t="shared" ref="AL65" si="151">SUM(AL60:AL64)</f>
        <v>0</v>
      </c>
      <c r="AM65" s="86">
        <f t="shared" ref="AM65" si="152">SUM(AM60:AM64)</f>
        <v>0</v>
      </c>
      <c r="AN65" s="86"/>
      <c r="AO65" s="86">
        <f t="shared" ref="AO65" si="153">SUM(AO60:AO64)</f>
        <v>0</v>
      </c>
      <c r="AP65" s="86">
        <f t="shared" ref="AP65" si="154">SUM(AP60:AP64)</f>
        <v>0</v>
      </c>
      <c r="AQ65" s="86"/>
      <c r="AR65" s="86">
        <f t="shared" ref="AR65" si="155">SUM(AR60:AR64)</f>
        <v>0</v>
      </c>
      <c r="AS65" s="86">
        <f t="shared" ref="AS65" si="156">SUM(AS60:AS64)</f>
        <v>0</v>
      </c>
      <c r="AT65" s="86">
        <f t="shared" ref="AT65" si="157">SUM(AT60:AT64)</f>
        <v>0</v>
      </c>
      <c r="AU65" s="86">
        <f t="shared" ref="AU65" si="158">SUM(AU60:AU64)</f>
        <v>0</v>
      </c>
      <c r="AV65" s="86">
        <f t="shared" ref="AV65" si="159">SUM(AV60:AV64)</f>
        <v>0</v>
      </c>
      <c r="AW65" s="86">
        <f t="shared" ref="AW65" si="160">SUM(AW60:AW64)</f>
        <v>0</v>
      </c>
      <c r="AX65" s="86">
        <f t="shared" ref="AX65" si="161">SUM(AX60:AX64)</f>
        <v>0</v>
      </c>
      <c r="AY65" s="86"/>
      <c r="AZ65" s="86">
        <f t="shared" ref="AZ65" si="162">SUM(AZ60:AZ64)</f>
        <v>0</v>
      </c>
      <c r="BA65" s="86">
        <f t="shared" ref="BA65" si="163">SUM(BA60:BA64)</f>
        <v>0</v>
      </c>
      <c r="BB65" s="86"/>
      <c r="BC65" s="86">
        <f t="shared" ref="BC65" si="164">SUM(BC60:BC64)</f>
        <v>0</v>
      </c>
      <c r="BD65" s="86">
        <f t="shared" ref="BD65" si="165">SUM(BD60:BD64)</f>
        <v>0</v>
      </c>
      <c r="BE65" s="86">
        <f t="shared" ref="BE65" si="166">SUM(BE60:BE64)</f>
        <v>0</v>
      </c>
      <c r="BF65" s="86">
        <f t="shared" ref="BF65" si="167">SUM(BF60:BF64)</f>
        <v>0</v>
      </c>
      <c r="BG65" s="86">
        <f t="shared" ref="BG65" si="168">SUM(BG60:BG64)</f>
        <v>0</v>
      </c>
      <c r="BH65" s="86">
        <f t="shared" ref="BH65" si="169">SUM(BH60:BH64)</f>
        <v>0</v>
      </c>
      <c r="BI65" s="86">
        <f t="shared" ref="BI65" si="170">SUM(BI60:BI64)</f>
        <v>0</v>
      </c>
      <c r="BJ65" s="86"/>
      <c r="BK65" s="86">
        <f t="shared" ref="BK65" si="171">SUM(BK60:BK64)</f>
        <v>0</v>
      </c>
      <c r="BL65" s="86">
        <f t="shared" ref="BL65" si="172">SUM(BL60:BL64)</f>
        <v>0</v>
      </c>
      <c r="BM65" s="86"/>
      <c r="BN65" s="86">
        <f t="shared" ref="BN65" si="173">SUM(BN60:BN64)</f>
        <v>0</v>
      </c>
      <c r="BO65" s="86">
        <f t="shared" ref="BO65" si="174">SUM(BO60:BO64)</f>
        <v>0</v>
      </c>
      <c r="BP65" s="86">
        <f t="shared" ref="BP65" si="175">SUM(BP60:BP64)</f>
        <v>0</v>
      </c>
      <c r="BQ65" s="86">
        <f t="shared" ref="BQ65" si="176">SUM(BQ60:BQ64)</f>
        <v>0</v>
      </c>
      <c r="BR65" s="86">
        <f t="shared" ref="BR65" si="177">SUM(BR60:BR64)</f>
        <v>0</v>
      </c>
      <c r="BS65" s="86">
        <f t="shared" ref="BS65" si="178">SUM(BS60:BS64)</f>
        <v>0</v>
      </c>
      <c r="BT65" s="86">
        <f t="shared" ref="BT65" si="179">SUM(BT60:BT64)</f>
        <v>0</v>
      </c>
      <c r="BU65" s="86"/>
      <c r="BV65" s="198">
        <f>SUM(BV60:BV62)</f>
        <v>0</v>
      </c>
      <c r="BW65" s="86">
        <f>SUM(BW60:BW62)</f>
        <v>90</v>
      </c>
      <c r="BX65" s="86"/>
      <c r="BY65" s="86">
        <f t="shared" ref="BY65:CD65" si="180">SUM(BY60:BY64)</f>
        <v>0</v>
      </c>
      <c r="BZ65" s="86">
        <f t="shared" si="180"/>
        <v>0</v>
      </c>
      <c r="CA65" s="86">
        <f t="shared" si="180"/>
        <v>0</v>
      </c>
      <c r="CB65" s="86">
        <f t="shared" si="180"/>
        <v>0</v>
      </c>
      <c r="CC65" s="86">
        <f t="shared" si="180"/>
        <v>0</v>
      </c>
      <c r="CD65" s="86">
        <f t="shared" si="180"/>
        <v>0</v>
      </c>
      <c r="CE65" s="86">
        <f>SUM(CE60:CE62)</f>
        <v>6</v>
      </c>
      <c r="CF65" s="86"/>
      <c r="CG65" s="80"/>
      <c r="CH65" s="199"/>
    </row>
    <row r="66" spans="1:86" ht="26.4" customHeight="1" thickBot="1" x14ac:dyDescent="0.35">
      <c r="A66" s="223" t="s">
        <v>150</v>
      </c>
      <c r="B66" s="236"/>
      <c r="C66" s="237"/>
      <c r="D66" s="184"/>
      <c r="E66" s="112"/>
      <c r="F66" s="11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113"/>
      <c r="S66" s="102"/>
      <c r="T66" s="82"/>
      <c r="U66" s="82"/>
      <c r="V66" s="82"/>
      <c r="W66" s="82"/>
      <c r="X66" s="82"/>
      <c r="Y66" s="82"/>
      <c r="Z66" s="82"/>
      <c r="AA66" s="82"/>
      <c r="AB66" s="82"/>
      <c r="AC66" s="113"/>
      <c r="AD66" s="102"/>
      <c r="AE66" s="82"/>
      <c r="AF66" s="82"/>
      <c r="AG66" s="82"/>
      <c r="AH66" s="82"/>
      <c r="AI66" s="82"/>
      <c r="AJ66" s="82"/>
      <c r="AK66" s="82"/>
      <c r="AL66" s="82"/>
      <c r="AM66" s="185"/>
      <c r="AN66" s="82"/>
      <c r="AO66" s="102"/>
      <c r="AP66" s="186"/>
      <c r="AQ66" s="186"/>
      <c r="AR66" s="186"/>
      <c r="AS66" s="186"/>
      <c r="AT66" s="82"/>
      <c r="AU66" s="82"/>
      <c r="AV66" s="82"/>
      <c r="AW66" s="82"/>
      <c r="AX66" s="185"/>
      <c r="AY66" s="82"/>
      <c r="AZ66" s="102"/>
      <c r="BA66" s="186"/>
      <c r="BB66" s="186"/>
      <c r="BC66" s="82"/>
      <c r="BD66" s="82"/>
      <c r="BE66" s="82"/>
      <c r="BF66" s="82"/>
      <c r="BG66" s="82"/>
      <c r="BH66" s="82"/>
      <c r="BI66" s="185"/>
      <c r="BJ66" s="82"/>
      <c r="BK66" s="102"/>
      <c r="BL66" s="186"/>
      <c r="BM66" s="186"/>
      <c r="BN66" s="82"/>
      <c r="BO66" s="82"/>
      <c r="BP66" s="82"/>
      <c r="BQ66" s="82"/>
      <c r="BR66" s="82"/>
      <c r="BS66" s="82"/>
      <c r="BT66" s="185"/>
      <c r="BU66" s="82"/>
      <c r="BV66" s="102"/>
      <c r="BW66" s="186"/>
      <c r="BX66" s="186"/>
      <c r="BY66" s="82"/>
      <c r="BZ66" s="82"/>
      <c r="CA66" s="82"/>
      <c r="CB66" s="82"/>
      <c r="CC66" s="82"/>
      <c r="CD66" s="82"/>
      <c r="CE66" s="82"/>
      <c r="CF66" s="82"/>
      <c r="CG66" s="184"/>
      <c r="CH66" s="187"/>
    </row>
    <row r="67" spans="1:86" ht="36.6" customHeight="1" thickBot="1" x14ac:dyDescent="0.35">
      <c r="A67" s="141">
        <v>33</v>
      </c>
      <c r="B67" s="181" t="s">
        <v>142</v>
      </c>
      <c r="C67" s="166" t="s">
        <v>151</v>
      </c>
      <c r="D67" s="194" t="s">
        <v>76</v>
      </c>
      <c r="E67" s="55">
        <f>SUM(J67:R67)</f>
        <v>50</v>
      </c>
      <c r="F67" s="94">
        <f>AB67+AM67+AX67+BI67+BT67+CE67</f>
        <v>14</v>
      </c>
      <c r="G67" s="55"/>
      <c r="H67" s="55"/>
      <c r="I67" s="105"/>
      <c r="J67" s="55">
        <f t="shared" ref="J67:K69" si="181">S67+AD67+AO67+AZ67+BK67+BV67</f>
        <v>0</v>
      </c>
      <c r="K67" s="55">
        <f t="shared" si="181"/>
        <v>0</v>
      </c>
      <c r="L67" s="55"/>
      <c r="M67" s="55">
        <f t="shared" ref="M67:R69" si="182">V67+AG67+AR67+BC67+BN67+BY67</f>
        <v>0</v>
      </c>
      <c r="N67" s="55">
        <f t="shared" si="182"/>
        <v>50</v>
      </c>
      <c r="O67" s="55">
        <f t="shared" si="182"/>
        <v>0</v>
      </c>
      <c r="P67" s="55">
        <f t="shared" si="182"/>
        <v>0</v>
      </c>
      <c r="Q67" s="55">
        <f t="shared" si="182"/>
        <v>0</v>
      </c>
      <c r="R67" s="68">
        <f t="shared" si="182"/>
        <v>0</v>
      </c>
      <c r="S67" s="191"/>
      <c r="T67" s="99"/>
      <c r="U67" s="99"/>
      <c r="V67" s="99"/>
      <c r="W67" s="99"/>
      <c r="X67" s="99"/>
      <c r="Y67" s="99"/>
      <c r="Z67" s="99"/>
      <c r="AA67" s="99"/>
      <c r="AB67" s="99"/>
      <c r="AC67" s="192"/>
      <c r="AD67" s="191"/>
      <c r="AE67" s="99"/>
      <c r="AF67" s="99"/>
      <c r="AG67" s="99"/>
      <c r="AH67" s="99"/>
      <c r="AI67" s="99"/>
      <c r="AJ67" s="99"/>
      <c r="AK67" s="99"/>
      <c r="AL67" s="99"/>
      <c r="AM67" s="88"/>
      <c r="AN67" s="99"/>
      <c r="AO67" s="191"/>
      <c r="AP67" s="193"/>
      <c r="AQ67" s="193"/>
      <c r="AR67" s="193"/>
      <c r="AS67" s="193"/>
      <c r="AT67" s="99"/>
      <c r="AU67" s="99"/>
      <c r="AV67" s="99"/>
      <c r="AW67" s="99"/>
      <c r="AX67" s="88"/>
      <c r="AY67" s="99"/>
      <c r="AZ67" s="191"/>
      <c r="BA67" s="193"/>
      <c r="BB67" s="193"/>
      <c r="BC67" s="99"/>
      <c r="BD67" s="99"/>
      <c r="BE67" s="99"/>
      <c r="BF67" s="99"/>
      <c r="BG67" s="99"/>
      <c r="BH67" s="99"/>
      <c r="BI67" s="88"/>
      <c r="BJ67" s="99"/>
      <c r="BK67" s="191"/>
      <c r="BL67" s="193"/>
      <c r="BM67" s="193"/>
      <c r="BN67" s="99"/>
      <c r="BO67" s="99">
        <v>25</v>
      </c>
      <c r="BP67" s="99"/>
      <c r="BQ67" s="99"/>
      <c r="BR67" s="99"/>
      <c r="BS67" s="99"/>
      <c r="BT67" s="88">
        <v>7</v>
      </c>
      <c r="BU67" s="99" t="s">
        <v>76</v>
      </c>
      <c r="BV67" s="191"/>
      <c r="BW67" s="193"/>
      <c r="BX67" s="193"/>
      <c r="BY67" s="99"/>
      <c r="BZ67" s="99">
        <v>25</v>
      </c>
      <c r="CA67" s="99"/>
      <c r="CB67" s="99"/>
      <c r="CC67" s="99"/>
      <c r="CD67" s="99"/>
      <c r="CE67" s="99">
        <v>7</v>
      </c>
      <c r="CF67" s="99" t="s">
        <v>77</v>
      </c>
      <c r="CG67" s="194"/>
      <c r="CH67" s="195"/>
    </row>
    <row r="68" spans="1:86" ht="22.2" customHeight="1" thickBot="1" x14ac:dyDescent="0.35">
      <c r="A68" s="136"/>
      <c r="B68" s="188" t="s">
        <v>206</v>
      </c>
      <c r="C68" s="171" t="s">
        <v>152</v>
      </c>
      <c r="D68" s="153" t="s">
        <v>76</v>
      </c>
      <c r="E68" s="55">
        <f>SUM(J68:R68)</f>
        <v>50</v>
      </c>
      <c r="F68" s="95">
        <f>AB68+AM68+AX68+BI68+BT68+CE68</f>
        <v>14</v>
      </c>
      <c r="G68" s="54"/>
      <c r="H68" s="54"/>
      <c r="I68" s="98"/>
      <c r="J68" s="54">
        <f t="shared" si="181"/>
        <v>0</v>
      </c>
      <c r="K68" s="54">
        <f t="shared" si="181"/>
        <v>0</v>
      </c>
      <c r="L68" s="54"/>
      <c r="M68" s="54">
        <f t="shared" si="182"/>
        <v>0</v>
      </c>
      <c r="N68" s="54">
        <f t="shared" si="182"/>
        <v>50</v>
      </c>
      <c r="O68" s="54">
        <f t="shared" si="182"/>
        <v>0</v>
      </c>
      <c r="P68" s="54">
        <f t="shared" si="182"/>
        <v>0</v>
      </c>
      <c r="Q68" s="54">
        <f t="shared" si="182"/>
        <v>0</v>
      </c>
      <c r="R68" s="73">
        <f t="shared" si="182"/>
        <v>0</v>
      </c>
      <c r="S68" s="152"/>
      <c r="T68" s="74"/>
      <c r="U68" s="74"/>
      <c r="V68" s="74"/>
      <c r="W68" s="74"/>
      <c r="X68" s="74"/>
      <c r="Y68" s="74"/>
      <c r="Z68" s="74"/>
      <c r="AA68" s="74"/>
      <c r="AB68" s="74"/>
      <c r="AC68" s="84"/>
      <c r="AD68" s="152"/>
      <c r="AE68" s="74"/>
      <c r="AF68" s="74"/>
      <c r="AG68" s="74"/>
      <c r="AH68" s="74"/>
      <c r="AI68" s="74"/>
      <c r="AJ68" s="74"/>
      <c r="AK68" s="74"/>
      <c r="AL68" s="74"/>
      <c r="AM68" s="85"/>
      <c r="AN68" s="74"/>
      <c r="AO68" s="152"/>
      <c r="AP68" s="151"/>
      <c r="AQ68" s="151"/>
      <c r="AR68" s="151"/>
      <c r="AS68" s="151"/>
      <c r="AT68" s="74"/>
      <c r="AU68" s="74"/>
      <c r="AV68" s="74"/>
      <c r="AW68" s="74"/>
      <c r="AX68" s="85"/>
      <c r="AY68" s="74"/>
      <c r="AZ68" s="152"/>
      <c r="BA68" s="151"/>
      <c r="BB68" s="151"/>
      <c r="BC68" s="74"/>
      <c r="BD68" s="74"/>
      <c r="BE68" s="74"/>
      <c r="BF68" s="74"/>
      <c r="BG68" s="74"/>
      <c r="BH68" s="74"/>
      <c r="BI68" s="85"/>
      <c r="BJ68" s="74"/>
      <c r="BK68" s="152"/>
      <c r="BL68" s="151"/>
      <c r="BM68" s="151"/>
      <c r="BN68" s="74"/>
      <c r="BO68" s="74">
        <v>25</v>
      </c>
      <c r="BP68" s="74"/>
      <c r="BQ68" s="74"/>
      <c r="BR68" s="74"/>
      <c r="BS68" s="74"/>
      <c r="BT68" s="85">
        <v>7</v>
      </c>
      <c r="BU68" s="74" t="s">
        <v>76</v>
      </c>
      <c r="BV68" s="152"/>
      <c r="BW68" s="151"/>
      <c r="BX68" s="151"/>
      <c r="BY68" s="74"/>
      <c r="BZ68" s="74">
        <v>25</v>
      </c>
      <c r="CA68" s="74"/>
      <c r="CB68" s="74"/>
      <c r="CC68" s="74"/>
      <c r="CD68" s="74"/>
      <c r="CE68" s="74">
        <v>7</v>
      </c>
      <c r="CF68" s="74" t="s">
        <v>77</v>
      </c>
      <c r="CG68" s="153"/>
      <c r="CH68" s="154"/>
    </row>
    <row r="69" spans="1:86" ht="25.2" customHeight="1" thickBot="1" x14ac:dyDescent="0.35">
      <c r="A69" s="155"/>
      <c r="B69" s="200" t="s">
        <v>145</v>
      </c>
      <c r="C69" s="173" t="s">
        <v>153</v>
      </c>
      <c r="D69" s="153" t="s">
        <v>76</v>
      </c>
      <c r="E69" s="99">
        <f>SUM(J69:R69)</f>
        <v>50</v>
      </c>
      <c r="F69" s="110">
        <f>AB69+AM69+AX69+BI69+BT69+CE69</f>
        <v>14</v>
      </c>
      <c r="G69" s="74"/>
      <c r="H69" s="74"/>
      <c r="I69" s="111"/>
      <c r="J69" s="74">
        <f t="shared" si="181"/>
        <v>0</v>
      </c>
      <c r="K69" s="74">
        <f t="shared" si="181"/>
        <v>0</v>
      </c>
      <c r="L69" s="74"/>
      <c r="M69" s="74">
        <f t="shared" si="182"/>
        <v>0</v>
      </c>
      <c r="N69" s="74">
        <f t="shared" si="182"/>
        <v>50</v>
      </c>
      <c r="O69" s="74">
        <f t="shared" si="182"/>
        <v>0</v>
      </c>
      <c r="P69" s="74">
        <f t="shared" si="182"/>
        <v>0</v>
      </c>
      <c r="Q69" s="74">
        <f t="shared" si="182"/>
        <v>0</v>
      </c>
      <c r="R69" s="84">
        <f t="shared" si="182"/>
        <v>0</v>
      </c>
      <c r="S69" s="152"/>
      <c r="T69" s="74"/>
      <c r="U69" s="74"/>
      <c r="V69" s="74"/>
      <c r="W69" s="74"/>
      <c r="X69" s="74"/>
      <c r="Y69" s="74"/>
      <c r="Z69" s="74"/>
      <c r="AA69" s="74"/>
      <c r="AB69" s="74"/>
      <c r="AC69" s="84"/>
      <c r="AD69" s="152"/>
      <c r="AE69" s="74"/>
      <c r="AF69" s="74"/>
      <c r="AG69" s="74"/>
      <c r="AH69" s="74"/>
      <c r="AI69" s="74"/>
      <c r="AJ69" s="74"/>
      <c r="AK69" s="74"/>
      <c r="AL69" s="74"/>
      <c r="AM69" s="85"/>
      <c r="AN69" s="74"/>
      <c r="AO69" s="152"/>
      <c r="AP69" s="151"/>
      <c r="AQ69" s="151"/>
      <c r="AR69" s="151"/>
      <c r="AS69" s="151"/>
      <c r="AT69" s="74"/>
      <c r="AU69" s="74"/>
      <c r="AV69" s="74"/>
      <c r="AW69" s="74"/>
      <c r="AX69" s="85"/>
      <c r="AY69" s="74"/>
      <c r="AZ69" s="152"/>
      <c r="BA69" s="151"/>
      <c r="BB69" s="151"/>
      <c r="BC69" s="74"/>
      <c r="BD69" s="74"/>
      <c r="BE69" s="74"/>
      <c r="BF69" s="74"/>
      <c r="BG69" s="74"/>
      <c r="BH69" s="74"/>
      <c r="BI69" s="85"/>
      <c r="BJ69" s="74"/>
      <c r="BK69" s="152"/>
      <c r="BL69" s="151"/>
      <c r="BM69" s="151"/>
      <c r="BN69" s="74"/>
      <c r="BO69" s="74">
        <v>25</v>
      </c>
      <c r="BP69" s="74"/>
      <c r="BQ69" s="74"/>
      <c r="BR69" s="74"/>
      <c r="BS69" s="74"/>
      <c r="BT69" s="85">
        <v>7</v>
      </c>
      <c r="BU69" s="74" t="s">
        <v>76</v>
      </c>
      <c r="BV69" s="152"/>
      <c r="BW69" s="151"/>
      <c r="BX69" s="151"/>
      <c r="BY69" s="74"/>
      <c r="BZ69" s="74">
        <v>25</v>
      </c>
      <c r="CA69" s="74"/>
      <c r="CB69" s="74"/>
      <c r="CC69" s="74"/>
      <c r="CD69" s="74"/>
      <c r="CE69" s="74">
        <v>7</v>
      </c>
      <c r="CF69" s="74" t="s">
        <v>77</v>
      </c>
      <c r="CG69" s="153"/>
      <c r="CH69" s="154"/>
    </row>
    <row r="70" spans="1:86" ht="25.2" customHeight="1" thickBot="1" x14ac:dyDescent="0.35">
      <c r="A70" s="86"/>
      <c r="B70" s="238" t="s">
        <v>154</v>
      </c>
      <c r="C70" s="238"/>
      <c r="D70" s="201"/>
      <c r="E70" s="86">
        <f>SUM(J70:R70)</f>
        <v>50</v>
      </c>
      <c r="F70" s="114">
        <f>SUM(F67)</f>
        <v>14</v>
      </c>
      <c r="G70" s="86"/>
      <c r="H70" s="86"/>
      <c r="I70" s="115"/>
      <c r="J70" s="86">
        <f t="shared" ref="J70:R70" si="183">SUM(J67:J69)</f>
        <v>0</v>
      </c>
      <c r="K70" s="86">
        <f t="shared" si="183"/>
        <v>0</v>
      </c>
      <c r="L70" s="86"/>
      <c r="M70" s="86">
        <f t="shared" si="183"/>
        <v>0</v>
      </c>
      <c r="N70" s="86">
        <f>SUM(N67)</f>
        <v>50</v>
      </c>
      <c r="O70" s="86">
        <f t="shared" si="183"/>
        <v>0</v>
      </c>
      <c r="P70" s="86">
        <f t="shared" si="183"/>
        <v>0</v>
      </c>
      <c r="Q70" s="86">
        <f t="shared" si="183"/>
        <v>0</v>
      </c>
      <c r="R70" s="86">
        <f t="shared" si="183"/>
        <v>0</v>
      </c>
      <c r="S70" s="86">
        <f t="shared" ref="S70" si="184">SUM(S67:S69)</f>
        <v>0</v>
      </c>
      <c r="T70" s="86">
        <f t="shared" ref="T70" si="185">SUM(T67:T69)</f>
        <v>0</v>
      </c>
      <c r="U70" s="86"/>
      <c r="V70" s="86">
        <f t="shared" ref="V70" si="186">SUM(V67:V69)</f>
        <v>0</v>
      </c>
      <c r="W70" s="86">
        <f t="shared" ref="W70" si="187">SUM(W67:W69)</f>
        <v>0</v>
      </c>
      <c r="X70" s="86">
        <f t="shared" ref="X70" si="188">SUM(X67:X69)</f>
        <v>0</v>
      </c>
      <c r="Y70" s="86">
        <f t="shared" ref="Y70" si="189">SUM(Y67:Y69)</f>
        <v>0</v>
      </c>
      <c r="Z70" s="86">
        <f t="shared" ref="Z70" si="190">SUM(Z67:Z69)</f>
        <v>0</v>
      </c>
      <c r="AA70" s="86">
        <f t="shared" ref="AA70" si="191">SUM(AA67:AA69)</f>
        <v>0</v>
      </c>
      <c r="AB70" s="86">
        <f t="shared" ref="AB70" si="192">SUM(AB67:AB69)</f>
        <v>0</v>
      </c>
      <c r="AC70" s="86"/>
      <c r="AD70" s="86">
        <f t="shared" ref="AD70" si="193">SUM(AD67:AD69)</f>
        <v>0</v>
      </c>
      <c r="AE70" s="86">
        <f t="shared" ref="AE70" si="194">SUM(AE67:AE69)</f>
        <v>0</v>
      </c>
      <c r="AF70" s="86"/>
      <c r="AG70" s="86">
        <f t="shared" ref="AG70" si="195">SUM(AG67:AG69)</f>
        <v>0</v>
      </c>
      <c r="AH70" s="86">
        <f t="shared" ref="AH70" si="196">SUM(AH67:AH69)</f>
        <v>0</v>
      </c>
      <c r="AI70" s="86">
        <f t="shared" ref="AI70" si="197">SUM(AI67:AI69)</f>
        <v>0</v>
      </c>
      <c r="AJ70" s="86">
        <f t="shared" ref="AJ70" si="198">SUM(AJ67:AJ69)</f>
        <v>0</v>
      </c>
      <c r="AK70" s="86">
        <f t="shared" ref="AK70" si="199">SUM(AK67:AK69)</f>
        <v>0</v>
      </c>
      <c r="AL70" s="86">
        <f t="shared" ref="AL70" si="200">SUM(AL67:AL69)</f>
        <v>0</v>
      </c>
      <c r="AM70" s="86">
        <f t="shared" ref="AM70" si="201">SUM(AM67:AM69)</f>
        <v>0</v>
      </c>
      <c r="AN70" s="86"/>
      <c r="AO70" s="86">
        <f t="shared" ref="AO70" si="202">SUM(AO67:AO69)</f>
        <v>0</v>
      </c>
      <c r="AP70" s="86">
        <f t="shared" ref="AP70" si="203">SUM(AP67:AP69)</f>
        <v>0</v>
      </c>
      <c r="AQ70" s="86"/>
      <c r="AR70" s="86">
        <f t="shared" ref="AR70" si="204">SUM(AR67:AR69)</f>
        <v>0</v>
      </c>
      <c r="AS70" s="86">
        <f t="shared" ref="AS70" si="205">SUM(AS67:AS69)</f>
        <v>0</v>
      </c>
      <c r="AT70" s="86">
        <f t="shared" ref="AT70" si="206">SUM(AT67:AT69)</f>
        <v>0</v>
      </c>
      <c r="AU70" s="86">
        <f t="shared" ref="AU70" si="207">SUM(AU67:AU69)</f>
        <v>0</v>
      </c>
      <c r="AV70" s="86">
        <f t="shared" ref="AV70" si="208">SUM(AV67:AV69)</f>
        <v>0</v>
      </c>
      <c r="AW70" s="86">
        <f t="shared" ref="AW70" si="209">SUM(AW67:AW69)</f>
        <v>0</v>
      </c>
      <c r="AX70" s="86">
        <f t="shared" ref="AX70" si="210">SUM(AX67:AX69)</f>
        <v>0</v>
      </c>
      <c r="AY70" s="86"/>
      <c r="AZ70" s="86">
        <f t="shared" ref="AZ70" si="211">SUM(AZ67:AZ69)</f>
        <v>0</v>
      </c>
      <c r="BA70" s="86">
        <f t="shared" ref="BA70" si="212">SUM(BA67:BA69)</f>
        <v>0</v>
      </c>
      <c r="BB70" s="86"/>
      <c r="BC70" s="86">
        <f t="shared" ref="BC70" si="213">SUM(BC67:BC69)</f>
        <v>0</v>
      </c>
      <c r="BD70" s="86">
        <f t="shared" ref="BD70" si="214">SUM(BD67:BD69)</f>
        <v>0</v>
      </c>
      <c r="BE70" s="86">
        <f t="shared" ref="BE70" si="215">SUM(BE67:BE69)</f>
        <v>0</v>
      </c>
      <c r="BF70" s="86">
        <f t="shared" ref="BF70" si="216">SUM(BF67:BF69)</f>
        <v>0</v>
      </c>
      <c r="BG70" s="86">
        <f t="shared" ref="BG70" si="217">SUM(BG67:BG69)</f>
        <v>0</v>
      </c>
      <c r="BH70" s="86">
        <f t="shared" ref="BH70" si="218">SUM(BH67:BH69)</f>
        <v>0</v>
      </c>
      <c r="BI70" s="86">
        <f t="shared" ref="BI70" si="219">SUM(BI67:BI69)</f>
        <v>0</v>
      </c>
      <c r="BJ70" s="86"/>
      <c r="BK70" s="86">
        <f t="shared" ref="BK70" si="220">SUM(BK67:BK69)</f>
        <v>0</v>
      </c>
      <c r="BL70" s="86">
        <f t="shared" ref="BL70" si="221">SUM(BL67:BL69)</f>
        <v>0</v>
      </c>
      <c r="BM70" s="86"/>
      <c r="BN70" s="86">
        <f t="shared" ref="BN70" si="222">SUM(BN67:BN69)</f>
        <v>0</v>
      </c>
      <c r="BO70" s="86">
        <f>SUM(BO67)</f>
        <v>25</v>
      </c>
      <c r="BP70" s="86">
        <f t="shared" ref="BP70" si="223">SUM(BP67:BP69)</f>
        <v>0</v>
      </c>
      <c r="BQ70" s="86">
        <f t="shared" ref="BQ70" si="224">SUM(BQ67:BQ69)</f>
        <v>0</v>
      </c>
      <c r="BR70" s="86">
        <f t="shared" ref="BR70" si="225">SUM(BR67:BR69)</f>
        <v>0</v>
      </c>
      <c r="BS70" s="86">
        <f t="shared" ref="BS70" si="226">SUM(BS67:BS69)</f>
        <v>0</v>
      </c>
      <c r="BT70" s="86">
        <f>SUM(BT67)</f>
        <v>7</v>
      </c>
      <c r="BU70" s="86"/>
      <c r="BV70" s="86">
        <f t="shared" ref="BV70" si="227">SUM(BV67:BV69)</f>
        <v>0</v>
      </c>
      <c r="BW70" s="86">
        <f t="shared" ref="BW70" si="228">SUM(BW67:BW69)</f>
        <v>0</v>
      </c>
      <c r="BX70" s="86"/>
      <c r="BY70" s="86">
        <f t="shared" ref="BY70" si="229">SUM(BY67:BY69)</f>
        <v>0</v>
      </c>
      <c r="BZ70" s="86">
        <f>SUM(BZ67)</f>
        <v>25</v>
      </c>
      <c r="CA70" s="86">
        <f t="shared" ref="CA70" si="230">SUM(CA67:CA69)</f>
        <v>0</v>
      </c>
      <c r="CB70" s="86">
        <f t="shared" ref="CB70" si="231">SUM(CB67:CB69)</f>
        <v>0</v>
      </c>
      <c r="CC70" s="86">
        <f t="shared" ref="CC70" si="232">SUM(CC67:CC69)</f>
        <v>0</v>
      </c>
      <c r="CD70" s="86">
        <f t="shared" ref="CD70" si="233">SUM(CD67:CD69)</f>
        <v>0</v>
      </c>
      <c r="CE70" s="86">
        <f>SUM(CE67)</f>
        <v>7</v>
      </c>
      <c r="CF70" s="86"/>
      <c r="CG70" s="80"/>
      <c r="CH70" s="199">
        <v>14</v>
      </c>
    </row>
    <row r="71" spans="1:86" ht="25.2" customHeight="1" x14ac:dyDescent="0.3">
      <c r="A71" s="228" t="s">
        <v>155</v>
      </c>
      <c r="B71" s="228"/>
      <c r="C71" s="228"/>
      <c r="D71" s="202"/>
      <c r="E71" s="93">
        <f>SUM(J71:R71)</f>
        <v>500</v>
      </c>
      <c r="F71" s="101">
        <f>F46+F52+F58+F65+F70</f>
        <v>44</v>
      </c>
      <c r="G71" s="93"/>
      <c r="H71" s="93"/>
      <c r="I71" s="106"/>
      <c r="J71" s="93">
        <f t="shared" ref="J71:R71" si="234">J46+J52+J58+J65+J70</f>
        <v>360</v>
      </c>
      <c r="K71" s="82">
        <f t="shared" si="234"/>
        <v>90</v>
      </c>
      <c r="L71" s="82"/>
      <c r="M71" s="82">
        <f t="shared" si="234"/>
        <v>0</v>
      </c>
      <c r="N71" s="82">
        <f t="shared" si="234"/>
        <v>50</v>
      </c>
      <c r="O71" s="82">
        <f t="shared" si="234"/>
        <v>0</v>
      </c>
      <c r="P71" s="82">
        <f t="shared" si="234"/>
        <v>0</v>
      </c>
      <c r="Q71" s="82">
        <f t="shared" si="234"/>
        <v>0</v>
      </c>
      <c r="R71" s="82">
        <f t="shared" si="234"/>
        <v>0</v>
      </c>
      <c r="S71" s="82">
        <f t="shared" ref="S71" si="235">S46+S52+S58+S65+S70</f>
        <v>0</v>
      </c>
      <c r="T71" s="82">
        <f t="shared" ref="T71" si="236">T46+T52+T58+T65+T70</f>
        <v>0</v>
      </c>
      <c r="U71" s="82"/>
      <c r="V71" s="82">
        <f t="shared" ref="V71" si="237">V46+V52+V58+V65+V70</f>
        <v>0</v>
      </c>
      <c r="W71" s="82">
        <f t="shared" ref="W71" si="238">W46+W52+W58+W65+W70</f>
        <v>0</v>
      </c>
      <c r="X71" s="82">
        <f t="shared" ref="X71" si="239">X46+X52+X58+X65+X70</f>
        <v>0</v>
      </c>
      <c r="Y71" s="82">
        <f t="shared" ref="Y71" si="240">Y46+Y52+Y58+Y65+Y70</f>
        <v>0</v>
      </c>
      <c r="Z71" s="82">
        <f t="shared" ref="Z71" si="241">Z46+Z52+Z58+Z65+Z70</f>
        <v>0</v>
      </c>
      <c r="AA71" s="82">
        <f t="shared" ref="AA71" si="242">AA46+AA52+AA58+AA65+AA70</f>
        <v>0</v>
      </c>
      <c r="AB71" s="82">
        <f t="shared" ref="AB71" si="243">AB46+AB52+AB58+AB65+AB70</f>
        <v>0</v>
      </c>
      <c r="AC71" s="82"/>
      <c r="AD71" s="82">
        <f t="shared" ref="AD71" si="244">AD46+AD52+AD58+AD65+AD70</f>
        <v>135</v>
      </c>
      <c r="AE71" s="82">
        <f t="shared" ref="AE71" si="245">AE46+AE52+AE58+AE65+AE70</f>
        <v>0</v>
      </c>
      <c r="AF71" s="82"/>
      <c r="AG71" s="82">
        <f t="shared" ref="AG71" si="246">AG46+AG52+AG58+AG65+AG70</f>
        <v>0</v>
      </c>
      <c r="AH71" s="82">
        <f t="shared" ref="AH71" si="247">AH46+AH52+AH58+AH65+AH70</f>
        <v>0</v>
      </c>
      <c r="AI71" s="82">
        <f t="shared" ref="AI71" si="248">AI46+AI52+AI58+AI65+AI70</f>
        <v>0</v>
      </c>
      <c r="AJ71" s="82">
        <f t="shared" ref="AJ71" si="249">AJ46+AJ52+AJ58+AJ65+AJ70</f>
        <v>0</v>
      </c>
      <c r="AK71" s="82">
        <f t="shared" ref="AK71" si="250">AK46+AK52+AK58+AK65+AK70</f>
        <v>0</v>
      </c>
      <c r="AL71" s="82">
        <f t="shared" ref="AL71" si="251">AL46+AL52+AL58+AL65+AL70</f>
        <v>0</v>
      </c>
      <c r="AM71" s="82">
        <f t="shared" ref="AM71" si="252">AM46+AM52+AM58+AM65+AM70</f>
        <v>9</v>
      </c>
      <c r="AN71" s="82"/>
      <c r="AO71" s="82">
        <f t="shared" ref="AO71" si="253">AO46+AO52+AO58+AO65+AO70</f>
        <v>135</v>
      </c>
      <c r="AP71" s="82">
        <f t="shared" ref="AP71" si="254">AP46+AP52+AP58+AP65+AP70</f>
        <v>0</v>
      </c>
      <c r="AQ71" s="82"/>
      <c r="AR71" s="82">
        <f t="shared" ref="AR71" si="255">AR46+AR52+AR58+AR65+AR70</f>
        <v>0</v>
      </c>
      <c r="AS71" s="82">
        <f t="shared" ref="AS71" si="256">AS46+AS52+AS58+AS65+AS70</f>
        <v>0</v>
      </c>
      <c r="AT71" s="82">
        <f t="shared" ref="AT71" si="257">AT46+AT52+AT58+AT65+AT70</f>
        <v>0</v>
      </c>
      <c r="AU71" s="82">
        <f t="shared" ref="AU71" si="258">AU46+AU52+AU58+AU65+AU70</f>
        <v>0</v>
      </c>
      <c r="AV71" s="82">
        <f t="shared" ref="AV71" si="259">AV46+AV52+AV58+AV65+AV70</f>
        <v>0</v>
      </c>
      <c r="AW71" s="82">
        <f t="shared" ref="AW71" si="260">AW46+AW52+AW58+AW65+AW70</f>
        <v>0</v>
      </c>
      <c r="AX71" s="82">
        <f t="shared" ref="AX71" si="261">AX46+AX52+AX58+AX65+AX70</f>
        <v>9</v>
      </c>
      <c r="AY71" s="82"/>
      <c r="AZ71" s="82">
        <f t="shared" ref="AZ71" si="262">AZ46+AZ52+AZ58+AZ65+AZ70</f>
        <v>0</v>
      </c>
      <c r="BA71" s="82">
        <f t="shared" ref="BA71" si="263">BA46+BA52+BA58+BA65+BA70</f>
        <v>0</v>
      </c>
      <c r="BB71" s="82"/>
      <c r="BC71" s="82">
        <f t="shared" ref="BC71" si="264">BC46+BC52+BC58+BC65+BC70</f>
        <v>0</v>
      </c>
      <c r="BD71" s="82">
        <f t="shared" ref="BD71" si="265">BD46+BD52+BD58+BD65+BD70</f>
        <v>0</v>
      </c>
      <c r="BE71" s="82">
        <f t="shared" ref="BE71" si="266">BE46+BE52+BE58+BE65+BE70</f>
        <v>0</v>
      </c>
      <c r="BF71" s="82">
        <f t="shared" ref="BF71" si="267">BF46+BF52+BF58+BF65+BF70</f>
        <v>0</v>
      </c>
      <c r="BG71" s="82">
        <f t="shared" ref="BG71" si="268">BG46+BG52+BG58+BG65+BG70</f>
        <v>0</v>
      </c>
      <c r="BH71" s="82">
        <f t="shared" ref="BH71" si="269">BH46+BH52+BH58+BH65+BH70</f>
        <v>0</v>
      </c>
      <c r="BI71" s="82">
        <f t="shared" ref="BI71" si="270">BI46+BI52+BI58+BI65+BI70</f>
        <v>0</v>
      </c>
      <c r="BJ71" s="82"/>
      <c r="BK71" s="82">
        <f t="shared" ref="BK71" si="271">BK46+BK52+BK58+BK65+BK70</f>
        <v>90</v>
      </c>
      <c r="BL71" s="82">
        <f t="shared" ref="BL71" si="272">BL46+BL52+BL58+BL65+BL70</f>
        <v>0</v>
      </c>
      <c r="BM71" s="82"/>
      <c r="BN71" s="82">
        <f t="shared" ref="BN71" si="273">BN46+BN52+BN58+BN65+BN70</f>
        <v>0</v>
      </c>
      <c r="BO71" s="82">
        <f t="shared" ref="BO71" si="274">BO46+BO52+BO58+BO65+BO70</f>
        <v>25</v>
      </c>
      <c r="BP71" s="82">
        <f t="shared" ref="BP71" si="275">BP46+BP52+BP58+BP65+BP70</f>
        <v>0</v>
      </c>
      <c r="BQ71" s="82">
        <f t="shared" ref="BQ71" si="276">BQ46+BQ52+BQ58+BQ65+BQ70</f>
        <v>0</v>
      </c>
      <c r="BR71" s="82">
        <f t="shared" ref="BR71" si="277">BR46+BR52+BR58+BR65+BR70</f>
        <v>0</v>
      </c>
      <c r="BS71" s="82">
        <f t="shared" ref="BS71" si="278">BS46+BS52+BS58+BS65+BS70</f>
        <v>0</v>
      </c>
      <c r="BT71" s="82">
        <f t="shared" ref="BT71" si="279">BT46+BT52+BT58+BT65+BT70</f>
        <v>13</v>
      </c>
      <c r="BU71" s="82"/>
      <c r="BV71" s="82">
        <f t="shared" ref="BV71" si="280">BV46+BV52+BV58+BV65+BV70</f>
        <v>0</v>
      </c>
      <c r="BW71" s="82">
        <f t="shared" ref="BW71" si="281">BW46+BW52+BW58+BW65+BW70</f>
        <v>90</v>
      </c>
      <c r="BX71" s="82"/>
      <c r="BY71" s="82">
        <f t="shared" ref="BY71" si="282">BY46+BY52+BY58+BY65+BY70</f>
        <v>0</v>
      </c>
      <c r="BZ71" s="82">
        <f t="shared" ref="BZ71" si="283">BZ46+BZ52+BZ58+BZ65+BZ70</f>
        <v>25</v>
      </c>
      <c r="CA71" s="82">
        <f t="shared" ref="CA71" si="284">CA46+CA52+CA58+CA65+CA70</f>
        <v>0</v>
      </c>
      <c r="CB71" s="82">
        <f t="shared" ref="CB71" si="285">CB46+CB52+CB58+CB65+CB70</f>
        <v>0</v>
      </c>
      <c r="CC71" s="82">
        <f t="shared" ref="CC71" si="286">CC46+CC52+CC58+CC65+CC70</f>
        <v>0</v>
      </c>
      <c r="CD71" s="82">
        <f t="shared" ref="CD71" si="287">CD46+CD52+CD58+CD65+CD70</f>
        <v>0</v>
      </c>
      <c r="CE71" s="82">
        <f t="shared" ref="CE71" si="288">CE46+CE52+CE58+CE65+CE70</f>
        <v>13</v>
      </c>
      <c r="CF71" s="82"/>
      <c r="CG71" s="184"/>
      <c r="CH71" s="187"/>
    </row>
    <row r="72" spans="1:86" ht="25.2" customHeight="1" thickBot="1" x14ac:dyDescent="0.35">
      <c r="A72" s="226" t="s">
        <v>156</v>
      </c>
      <c r="B72" s="227"/>
      <c r="C72" s="227"/>
      <c r="D72" s="172"/>
      <c r="E72" s="83"/>
      <c r="F72" s="83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84"/>
      <c r="S72" s="152"/>
      <c r="T72" s="74"/>
      <c r="U72" s="74"/>
      <c r="V72" s="74"/>
      <c r="W72" s="74"/>
      <c r="X72" s="74"/>
      <c r="Y72" s="74"/>
      <c r="Z72" s="74"/>
      <c r="AA72" s="74"/>
      <c r="AB72" s="74"/>
      <c r="AC72" s="84"/>
      <c r="AD72" s="152"/>
      <c r="AE72" s="74"/>
      <c r="AF72" s="74"/>
      <c r="AG72" s="74"/>
      <c r="AH72" s="74"/>
      <c r="AI72" s="74"/>
      <c r="AJ72" s="74"/>
      <c r="AK72" s="74"/>
      <c r="AL72" s="74"/>
      <c r="AM72" s="85"/>
      <c r="AN72" s="74"/>
      <c r="AO72" s="152"/>
      <c r="AP72" s="151"/>
      <c r="AQ72" s="151"/>
      <c r="AR72" s="151"/>
      <c r="AS72" s="151"/>
      <c r="AT72" s="74"/>
      <c r="AU72" s="74"/>
      <c r="AV72" s="74"/>
      <c r="AW72" s="74"/>
      <c r="AX72" s="85"/>
      <c r="AY72" s="74"/>
      <c r="AZ72" s="152"/>
      <c r="BA72" s="151"/>
      <c r="BB72" s="151"/>
      <c r="BC72" s="74"/>
      <c r="BD72" s="74"/>
      <c r="BE72" s="74"/>
      <c r="BF72" s="74"/>
      <c r="BG72" s="74"/>
      <c r="BH72" s="74"/>
      <c r="BI72" s="85"/>
      <c r="BJ72" s="74"/>
      <c r="BK72" s="152"/>
      <c r="BL72" s="151"/>
      <c r="BM72" s="151"/>
      <c r="BN72" s="74"/>
      <c r="BO72" s="74"/>
      <c r="BP72" s="74"/>
      <c r="BQ72" s="74"/>
      <c r="BR72" s="74"/>
      <c r="BS72" s="74"/>
      <c r="BT72" s="85"/>
      <c r="BU72" s="74"/>
      <c r="BV72" s="152"/>
      <c r="BW72" s="151"/>
      <c r="BX72" s="151"/>
      <c r="BY72" s="74"/>
      <c r="BZ72" s="74"/>
      <c r="CA72" s="74"/>
      <c r="CB72" s="74"/>
      <c r="CC72" s="74"/>
      <c r="CD72" s="74"/>
      <c r="CE72" s="74"/>
      <c r="CF72" s="74"/>
      <c r="CG72" s="153"/>
      <c r="CH72" s="154"/>
    </row>
    <row r="73" spans="1:86" ht="25.2" customHeight="1" thickBot="1" x14ac:dyDescent="0.35">
      <c r="A73" s="203"/>
      <c r="B73" s="165" t="s">
        <v>207</v>
      </c>
      <c r="C73" s="166" t="s">
        <v>158</v>
      </c>
      <c r="D73" s="194" t="s">
        <v>77</v>
      </c>
      <c r="E73" s="55">
        <f t="shared" ref="E73:E82" si="289">SUM(J73:R73)</f>
        <v>30</v>
      </c>
      <c r="F73" s="89">
        <f t="shared" ref="F73:F81" si="290">AB73+AM73+AX73+BI73+BT73+CE73</f>
        <v>1</v>
      </c>
      <c r="G73" s="55"/>
      <c r="H73" s="55"/>
      <c r="I73" s="105"/>
      <c r="J73" s="55"/>
      <c r="K73" s="55"/>
      <c r="L73" s="55"/>
      <c r="M73" s="55"/>
      <c r="N73" s="55"/>
      <c r="O73" s="55">
        <f t="shared" ref="O73:O81" si="291">X73+AI73+AT73+BE73+BP73+CA73</f>
        <v>30</v>
      </c>
      <c r="P73" s="55"/>
      <c r="Q73" s="55"/>
      <c r="R73" s="68"/>
      <c r="S73" s="191"/>
      <c r="T73" s="99"/>
      <c r="U73" s="99"/>
      <c r="V73" s="99"/>
      <c r="W73" s="99"/>
      <c r="X73" s="99"/>
      <c r="Y73" s="99"/>
      <c r="Z73" s="99"/>
      <c r="AA73" s="99"/>
      <c r="AB73" s="99"/>
      <c r="AC73" s="192"/>
      <c r="AD73" s="191"/>
      <c r="AE73" s="99"/>
      <c r="AF73" s="99"/>
      <c r="AG73" s="99"/>
      <c r="AH73" s="99"/>
      <c r="AI73" s="99"/>
      <c r="AJ73" s="99"/>
      <c r="AK73" s="99"/>
      <c r="AL73" s="99"/>
      <c r="AM73" s="88"/>
      <c r="AN73" s="99"/>
      <c r="AO73" s="191"/>
      <c r="AP73" s="193"/>
      <c r="AQ73" s="193"/>
      <c r="AR73" s="193"/>
      <c r="AS73" s="193"/>
      <c r="AT73" s="99"/>
      <c r="AU73" s="99"/>
      <c r="AV73" s="99"/>
      <c r="AW73" s="99"/>
      <c r="AX73" s="88"/>
      <c r="AY73" s="99"/>
      <c r="AZ73" s="191"/>
      <c r="BA73" s="193"/>
      <c r="BB73" s="193"/>
      <c r="BC73" s="99"/>
      <c r="BD73" s="99"/>
      <c r="BE73" s="99">
        <v>30</v>
      </c>
      <c r="BF73" s="99"/>
      <c r="BG73" s="99"/>
      <c r="BH73" s="99"/>
      <c r="BI73" s="88">
        <v>1</v>
      </c>
      <c r="BJ73" s="99" t="s">
        <v>77</v>
      </c>
      <c r="BK73" s="191"/>
      <c r="BL73" s="193"/>
      <c r="BM73" s="193"/>
      <c r="BN73" s="99"/>
      <c r="BO73" s="99"/>
      <c r="BP73" s="99"/>
      <c r="BQ73" s="99"/>
      <c r="BR73" s="99"/>
      <c r="BS73" s="99"/>
      <c r="BT73" s="88"/>
      <c r="BU73" s="99"/>
      <c r="BV73" s="191"/>
      <c r="BW73" s="193"/>
      <c r="BX73" s="193"/>
      <c r="BY73" s="99"/>
      <c r="BZ73" s="99"/>
      <c r="CA73" s="99"/>
      <c r="CB73" s="99"/>
      <c r="CC73" s="99"/>
      <c r="CD73" s="99"/>
      <c r="CE73" s="99"/>
      <c r="CF73" s="99"/>
      <c r="CG73" s="194"/>
      <c r="CH73" s="195">
        <v>1</v>
      </c>
    </row>
    <row r="74" spans="1:86" ht="25.2" customHeight="1" thickBot="1" x14ac:dyDescent="0.35">
      <c r="A74" s="136"/>
      <c r="B74" s="168" t="s">
        <v>157</v>
      </c>
      <c r="C74" s="171" t="s">
        <v>160</v>
      </c>
      <c r="D74" s="153" t="s">
        <v>77</v>
      </c>
      <c r="E74" s="55">
        <f t="shared" si="289"/>
        <v>30</v>
      </c>
      <c r="F74" s="90">
        <f t="shared" si="290"/>
        <v>1</v>
      </c>
      <c r="G74" s="54"/>
      <c r="H74" s="54"/>
      <c r="I74" s="98"/>
      <c r="J74" s="54"/>
      <c r="K74" s="54"/>
      <c r="L74" s="54"/>
      <c r="M74" s="54"/>
      <c r="N74" s="54"/>
      <c r="O74" s="54">
        <f t="shared" si="291"/>
        <v>30</v>
      </c>
      <c r="P74" s="54"/>
      <c r="Q74" s="54"/>
      <c r="R74" s="73"/>
      <c r="S74" s="152"/>
      <c r="T74" s="74"/>
      <c r="U74" s="74"/>
      <c r="V74" s="74"/>
      <c r="W74" s="74"/>
      <c r="X74" s="74"/>
      <c r="Y74" s="74"/>
      <c r="Z74" s="74"/>
      <c r="AA74" s="74"/>
      <c r="AB74" s="74"/>
      <c r="AC74" s="84"/>
      <c r="AD74" s="152"/>
      <c r="AE74" s="74"/>
      <c r="AF74" s="74"/>
      <c r="AG74" s="74"/>
      <c r="AH74" s="74"/>
      <c r="AI74" s="74"/>
      <c r="AJ74" s="74"/>
      <c r="AK74" s="74"/>
      <c r="AL74" s="74"/>
      <c r="AM74" s="85"/>
      <c r="AN74" s="74"/>
      <c r="AO74" s="152"/>
      <c r="AP74" s="151"/>
      <c r="AQ74" s="151"/>
      <c r="AR74" s="151"/>
      <c r="AS74" s="151"/>
      <c r="AT74" s="74">
        <v>30</v>
      </c>
      <c r="AU74" s="74"/>
      <c r="AV74" s="74"/>
      <c r="AW74" s="74"/>
      <c r="AX74" s="85">
        <v>1</v>
      </c>
      <c r="AY74" s="74" t="s">
        <v>77</v>
      </c>
      <c r="AZ74" s="152"/>
      <c r="BA74" s="151"/>
      <c r="BB74" s="151"/>
      <c r="BC74" s="74"/>
      <c r="BD74" s="74"/>
      <c r="BE74" s="74"/>
      <c r="BF74" s="74"/>
      <c r="BG74" s="74"/>
      <c r="BH74" s="74"/>
      <c r="BI74" s="85"/>
      <c r="BJ74" s="74"/>
      <c r="BK74" s="152"/>
      <c r="BL74" s="151"/>
      <c r="BM74" s="151"/>
      <c r="BN74" s="74"/>
      <c r="BO74" s="74"/>
      <c r="BP74" s="74"/>
      <c r="BQ74" s="74"/>
      <c r="BR74" s="74"/>
      <c r="BS74" s="74"/>
      <c r="BT74" s="85"/>
      <c r="BU74" s="74"/>
      <c r="BV74" s="152"/>
      <c r="BW74" s="151"/>
      <c r="BX74" s="151"/>
      <c r="BY74" s="74"/>
      <c r="BZ74" s="74"/>
      <c r="CA74" s="74"/>
      <c r="CB74" s="74"/>
      <c r="CC74" s="74"/>
      <c r="CD74" s="74"/>
      <c r="CE74" s="74"/>
      <c r="CF74" s="74"/>
      <c r="CG74" s="153"/>
      <c r="CH74" s="154">
        <v>1</v>
      </c>
    </row>
    <row r="75" spans="1:86" ht="25.2" customHeight="1" thickBot="1" x14ac:dyDescent="0.35">
      <c r="A75" s="136"/>
      <c r="B75" s="168" t="s">
        <v>159</v>
      </c>
      <c r="C75" s="171" t="s">
        <v>162</v>
      </c>
      <c r="D75" s="153" t="s">
        <v>77</v>
      </c>
      <c r="E75" s="55">
        <f t="shared" si="289"/>
        <v>60</v>
      </c>
      <c r="F75" s="90">
        <f t="shared" si="290"/>
        <v>3</v>
      </c>
      <c r="G75" s="54"/>
      <c r="H75" s="54"/>
      <c r="I75" s="98"/>
      <c r="J75" s="54"/>
      <c r="K75" s="54"/>
      <c r="L75" s="54"/>
      <c r="M75" s="54"/>
      <c r="N75" s="54"/>
      <c r="O75" s="54">
        <f t="shared" si="291"/>
        <v>60</v>
      </c>
      <c r="P75" s="54"/>
      <c r="Q75" s="54"/>
      <c r="R75" s="73"/>
      <c r="S75" s="152"/>
      <c r="T75" s="74"/>
      <c r="U75" s="74"/>
      <c r="V75" s="74"/>
      <c r="W75" s="74"/>
      <c r="X75" s="74"/>
      <c r="Y75" s="74"/>
      <c r="Z75" s="74"/>
      <c r="AA75" s="74"/>
      <c r="AB75" s="74"/>
      <c r="AC75" s="84"/>
      <c r="AD75" s="152"/>
      <c r="AE75" s="74"/>
      <c r="AF75" s="74"/>
      <c r="AG75" s="74"/>
      <c r="AH75" s="74"/>
      <c r="AI75" s="74"/>
      <c r="AJ75" s="74"/>
      <c r="AK75" s="74"/>
      <c r="AL75" s="74"/>
      <c r="AM75" s="85"/>
      <c r="AN75" s="74"/>
      <c r="AO75" s="152"/>
      <c r="AP75" s="151"/>
      <c r="AQ75" s="151"/>
      <c r="AR75" s="151"/>
      <c r="AS75" s="151"/>
      <c r="AT75" s="74">
        <v>60</v>
      </c>
      <c r="AU75" s="74"/>
      <c r="AV75" s="74"/>
      <c r="AW75" s="74"/>
      <c r="AX75" s="85">
        <v>3</v>
      </c>
      <c r="AY75" s="74" t="s">
        <v>77</v>
      </c>
      <c r="AZ75" s="152"/>
      <c r="BA75" s="151"/>
      <c r="BB75" s="151"/>
      <c r="BC75" s="74"/>
      <c r="BD75" s="74"/>
      <c r="BE75" s="74"/>
      <c r="BF75" s="74"/>
      <c r="BG75" s="74"/>
      <c r="BH75" s="74"/>
      <c r="BI75" s="85"/>
      <c r="BJ75" s="74"/>
      <c r="BK75" s="152"/>
      <c r="BL75" s="151"/>
      <c r="BM75" s="151"/>
      <c r="BN75" s="74"/>
      <c r="BO75" s="74"/>
      <c r="BP75" s="74"/>
      <c r="BQ75" s="74"/>
      <c r="BR75" s="74"/>
      <c r="BS75" s="74"/>
      <c r="BT75" s="85"/>
      <c r="BU75" s="74"/>
      <c r="BV75" s="152"/>
      <c r="BW75" s="151"/>
      <c r="BX75" s="151"/>
      <c r="BY75" s="74"/>
      <c r="BZ75" s="74"/>
      <c r="CA75" s="74"/>
      <c r="CB75" s="74"/>
      <c r="CC75" s="74"/>
      <c r="CD75" s="74"/>
      <c r="CE75" s="74"/>
      <c r="CF75" s="74"/>
      <c r="CG75" s="153"/>
      <c r="CH75" s="154">
        <v>3</v>
      </c>
    </row>
    <row r="76" spans="1:86" ht="25.2" customHeight="1" thickBot="1" x14ac:dyDescent="0.35">
      <c r="A76" s="136"/>
      <c r="B76" s="168" t="s">
        <v>161</v>
      </c>
      <c r="C76" s="171" t="s">
        <v>164</v>
      </c>
      <c r="D76" s="153" t="s">
        <v>77</v>
      </c>
      <c r="E76" s="55">
        <f t="shared" si="289"/>
        <v>60</v>
      </c>
      <c r="F76" s="90">
        <f t="shared" si="290"/>
        <v>3</v>
      </c>
      <c r="G76" s="54"/>
      <c r="H76" s="54"/>
      <c r="I76" s="98"/>
      <c r="J76" s="54"/>
      <c r="K76" s="54"/>
      <c r="L76" s="54"/>
      <c r="M76" s="54"/>
      <c r="N76" s="54"/>
      <c r="O76" s="54">
        <f t="shared" si="291"/>
        <v>60</v>
      </c>
      <c r="P76" s="54"/>
      <c r="Q76" s="54"/>
      <c r="R76" s="73"/>
      <c r="S76" s="152"/>
      <c r="T76" s="74"/>
      <c r="U76" s="74"/>
      <c r="V76" s="74"/>
      <c r="W76" s="74"/>
      <c r="X76" s="74"/>
      <c r="Y76" s="74"/>
      <c r="Z76" s="74"/>
      <c r="AA76" s="74"/>
      <c r="AB76" s="74"/>
      <c r="AC76" s="84"/>
      <c r="AD76" s="152"/>
      <c r="AE76" s="74"/>
      <c r="AF76" s="74"/>
      <c r="AG76" s="74"/>
      <c r="AH76" s="74"/>
      <c r="AI76" s="74"/>
      <c r="AJ76" s="74"/>
      <c r="AK76" s="74"/>
      <c r="AL76" s="74"/>
      <c r="AM76" s="85"/>
      <c r="AN76" s="74"/>
      <c r="AO76" s="152"/>
      <c r="AP76" s="151"/>
      <c r="AQ76" s="151"/>
      <c r="AR76" s="151"/>
      <c r="AS76" s="151"/>
      <c r="AT76" s="74"/>
      <c r="AU76" s="74"/>
      <c r="AV76" s="74"/>
      <c r="AW76" s="74"/>
      <c r="AX76" s="85"/>
      <c r="AY76" s="74"/>
      <c r="AZ76" s="152"/>
      <c r="BA76" s="151"/>
      <c r="BB76" s="151"/>
      <c r="BC76" s="74"/>
      <c r="BD76" s="74"/>
      <c r="BE76" s="74">
        <v>60</v>
      </c>
      <c r="BF76" s="74"/>
      <c r="BG76" s="74"/>
      <c r="BH76" s="74"/>
      <c r="BI76" s="85">
        <v>3</v>
      </c>
      <c r="BJ76" s="74" t="s">
        <v>77</v>
      </c>
      <c r="BK76" s="152"/>
      <c r="BL76" s="151"/>
      <c r="BM76" s="151"/>
      <c r="BN76" s="74"/>
      <c r="BO76" s="74"/>
      <c r="BP76" s="74"/>
      <c r="BQ76" s="74"/>
      <c r="BR76" s="74"/>
      <c r="BS76" s="74"/>
      <c r="BT76" s="85"/>
      <c r="BU76" s="74"/>
      <c r="BV76" s="152"/>
      <c r="BW76" s="151"/>
      <c r="BX76" s="151"/>
      <c r="BY76" s="74"/>
      <c r="BZ76" s="74"/>
      <c r="CA76" s="74"/>
      <c r="CB76" s="74"/>
      <c r="CC76" s="74"/>
      <c r="CD76" s="74"/>
      <c r="CE76" s="74"/>
      <c r="CF76" s="74"/>
      <c r="CG76" s="153"/>
      <c r="CH76" s="154">
        <v>3</v>
      </c>
    </row>
    <row r="77" spans="1:86" ht="25.2" customHeight="1" thickBot="1" x14ac:dyDescent="0.35">
      <c r="A77" s="136"/>
      <c r="B77" s="168" t="s">
        <v>163</v>
      </c>
      <c r="C77" s="171" t="s">
        <v>166</v>
      </c>
      <c r="D77" s="153" t="s">
        <v>77</v>
      </c>
      <c r="E77" s="55">
        <f t="shared" si="289"/>
        <v>30</v>
      </c>
      <c r="F77" s="90">
        <f t="shared" si="290"/>
        <v>1</v>
      </c>
      <c r="G77" s="54"/>
      <c r="H77" s="54"/>
      <c r="I77" s="98"/>
      <c r="J77" s="54"/>
      <c r="K77" s="54"/>
      <c r="L77" s="54"/>
      <c r="M77" s="54"/>
      <c r="N77" s="54"/>
      <c r="O77" s="54">
        <f t="shared" si="291"/>
        <v>30</v>
      </c>
      <c r="P77" s="54"/>
      <c r="Q77" s="54"/>
      <c r="R77" s="73"/>
      <c r="S77" s="152"/>
      <c r="T77" s="74"/>
      <c r="U77" s="74"/>
      <c r="V77" s="74"/>
      <c r="W77" s="74"/>
      <c r="X77" s="74"/>
      <c r="Y77" s="74"/>
      <c r="Z77" s="74"/>
      <c r="AA77" s="74"/>
      <c r="AB77" s="74"/>
      <c r="AC77" s="84"/>
      <c r="AD77" s="152"/>
      <c r="AE77" s="74"/>
      <c r="AF77" s="74"/>
      <c r="AG77" s="74"/>
      <c r="AH77" s="74"/>
      <c r="AI77" s="74"/>
      <c r="AJ77" s="74"/>
      <c r="AK77" s="74"/>
      <c r="AL77" s="74"/>
      <c r="AM77" s="85"/>
      <c r="AN77" s="74"/>
      <c r="AO77" s="152"/>
      <c r="AP77" s="151"/>
      <c r="AQ77" s="151"/>
      <c r="AR77" s="151"/>
      <c r="AS77" s="151"/>
      <c r="AT77" s="74"/>
      <c r="AU77" s="74"/>
      <c r="AV77" s="74"/>
      <c r="AW77" s="74"/>
      <c r="AX77" s="85"/>
      <c r="AY77" s="74"/>
      <c r="AZ77" s="152"/>
      <c r="BA77" s="151"/>
      <c r="BB77" s="151"/>
      <c r="BC77" s="74"/>
      <c r="BD77" s="74"/>
      <c r="BE77" s="74"/>
      <c r="BF77" s="74"/>
      <c r="BG77" s="74"/>
      <c r="BH77" s="74"/>
      <c r="BI77" s="85"/>
      <c r="BJ77" s="74"/>
      <c r="BK77" s="152"/>
      <c r="BL77" s="151"/>
      <c r="BM77" s="151"/>
      <c r="BN77" s="74"/>
      <c r="BO77" s="74"/>
      <c r="BP77" s="74">
        <v>30</v>
      </c>
      <c r="BQ77" s="74"/>
      <c r="BR77" s="74"/>
      <c r="BS77" s="74"/>
      <c r="BT77" s="85">
        <v>1</v>
      </c>
      <c r="BU77" s="74" t="s">
        <v>77</v>
      </c>
      <c r="BV77" s="152"/>
      <c r="BW77" s="151"/>
      <c r="BX77" s="151"/>
      <c r="BY77" s="74"/>
      <c r="BZ77" s="74"/>
      <c r="CA77" s="74"/>
      <c r="CB77" s="74"/>
      <c r="CC77" s="74"/>
      <c r="CD77" s="74"/>
      <c r="CE77" s="74"/>
      <c r="CF77" s="74"/>
      <c r="CG77" s="153"/>
      <c r="CH77" s="154">
        <v>1</v>
      </c>
    </row>
    <row r="78" spans="1:86" ht="25.2" customHeight="1" thickBot="1" x14ac:dyDescent="0.35">
      <c r="A78" s="136"/>
      <c r="B78" s="168" t="s">
        <v>165</v>
      </c>
      <c r="C78" s="171" t="s">
        <v>168</v>
      </c>
      <c r="D78" s="153" t="s">
        <v>77</v>
      </c>
      <c r="E78" s="55">
        <f t="shared" si="289"/>
        <v>30</v>
      </c>
      <c r="F78" s="90">
        <f t="shared" si="290"/>
        <v>1</v>
      </c>
      <c r="G78" s="54"/>
      <c r="H78" s="54"/>
      <c r="I78" s="98"/>
      <c r="J78" s="54"/>
      <c r="K78" s="54"/>
      <c r="L78" s="54"/>
      <c r="M78" s="54"/>
      <c r="N78" s="54"/>
      <c r="O78" s="54">
        <f t="shared" si="291"/>
        <v>30</v>
      </c>
      <c r="P78" s="54"/>
      <c r="Q78" s="54"/>
      <c r="R78" s="73"/>
      <c r="S78" s="152"/>
      <c r="T78" s="74"/>
      <c r="U78" s="74"/>
      <c r="V78" s="74"/>
      <c r="W78" s="74"/>
      <c r="X78" s="74"/>
      <c r="Y78" s="74"/>
      <c r="Z78" s="74"/>
      <c r="AA78" s="74"/>
      <c r="AB78" s="74"/>
      <c r="AC78" s="84"/>
      <c r="AD78" s="152"/>
      <c r="AE78" s="74"/>
      <c r="AF78" s="74"/>
      <c r="AG78" s="74"/>
      <c r="AH78" s="74"/>
      <c r="AI78" s="74"/>
      <c r="AJ78" s="74"/>
      <c r="AK78" s="74"/>
      <c r="AL78" s="74"/>
      <c r="AM78" s="85"/>
      <c r="AN78" s="74"/>
      <c r="AO78" s="152"/>
      <c r="AP78" s="151"/>
      <c r="AQ78" s="151"/>
      <c r="AR78" s="151"/>
      <c r="AS78" s="151"/>
      <c r="AT78" s="74"/>
      <c r="AU78" s="74"/>
      <c r="AV78" s="74"/>
      <c r="AW78" s="74"/>
      <c r="AX78" s="85"/>
      <c r="AY78" s="74"/>
      <c r="AZ78" s="152"/>
      <c r="BA78" s="151"/>
      <c r="BB78" s="151"/>
      <c r="BC78" s="74"/>
      <c r="BD78" s="74"/>
      <c r="BE78" s="74"/>
      <c r="BF78" s="74"/>
      <c r="BG78" s="74"/>
      <c r="BH78" s="74"/>
      <c r="BI78" s="85"/>
      <c r="BJ78" s="74"/>
      <c r="BK78" s="152"/>
      <c r="BL78" s="151"/>
      <c r="BM78" s="151"/>
      <c r="BN78" s="74"/>
      <c r="BO78" s="74"/>
      <c r="BP78" s="74">
        <v>30</v>
      </c>
      <c r="BQ78" s="74"/>
      <c r="BR78" s="74"/>
      <c r="BS78" s="74"/>
      <c r="BT78" s="85">
        <v>1</v>
      </c>
      <c r="BU78" s="74" t="s">
        <v>77</v>
      </c>
      <c r="BV78" s="152"/>
      <c r="BW78" s="151"/>
      <c r="BX78" s="151"/>
      <c r="BY78" s="74"/>
      <c r="BZ78" s="74"/>
      <c r="CA78" s="74"/>
      <c r="CB78" s="74"/>
      <c r="CC78" s="74"/>
      <c r="CD78" s="74"/>
      <c r="CE78" s="74"/>
      <c r="CF78" s="74"/>
      <c r="CG78" s="153"/>
      <c r="CH78" s="154">
        <v>1</v>
      </c>
    </row>
    <row r="79" spans="1:86" ht="25.2" customHeight="1" thickBot="1" x14ac:dyDescent="0.35">
      <c r="A79" s="136"/>
      <c r="B79" s="168" t="s">
        <v>167</v>
      </c>
      <c r="C79" s="171" t="s">
        <v>170</v>
      </c>
      <c r="D79" s="153" t="s">
        <v>77</v>
      </c>
      <c r="E79" s="55">
        <f t="shared" si="289"/>
        <v>30</v>
      </c>
      <c r="F79" s="90">
        <f t="shared" si="290"/>
        <v>1</v>
      </c>
      <c r="G79" s="54"/>
      <c r="H79" s="54"/>
      <c r="I79" s="98"/>
      <c r="J79" s="54"/>
      <c r="K79" s="54"/>
      <c r="L79" s="54"/>
      <c r="M79" s="54"/>
      <c r="N79" s="54"/>
      <c r="O79" s="54">
        <f t="shared" si="291"/>
        <v>30</v>
      </c>
      <c r="P79" s="54"/>
      <c r="Q79" s="54"/>
      <c r="R79" s="73"/>
      <c r="S79" s="152"/>
      <c r="T79" s="74"/>
      <c r="U79" s="74"/>
      <c r="V79" s="74"/>
      <c r="W79" s="74"/>
      <c r="X79" s="74"/>
      <c r="Y79" s="74"/>
      <c r="Z79" s="74"/>
      <c r="AA79" s="74"/>
      <c r="AB79" s="74"/>
      <c r="AC79" s="84"/>
      <c r="AD79" s="152"/>
      <c r="AE79" s="74"/>
      <c r="AF79" s="74"/>
      <c r="AG79" s="74"/>
      <c r="AH79" s="74"/>
      <c r="AI79" s="74"/>
      <c r="AJ79" s="74"/>
      <c r="AK79" s="74"/>
      <c r="AL79" s="74"/>
      <c r="AM79" s="85"/>
      <c r="AN79" s="74"/>
      <c r="AO79" s="152"/>
      <c r="AP79" s="151"/>
      <c r="AQ79" s="151"/>
      <c r="AR79" s="151"/>
      <c r="AS79" s="151"/>
      <c r="AT79" s="74"/>
      <c r="AU79" s="74"/>
      <c r="AV79" s="74"/>
      <c r="AW79" s="74"/>
      <c r="AX79" s="85"/>
      <c r="AY79" s="74"/>
      <c r="AZ79" s="152"/>
      <c r="BA79" s="151"/>
      <c r="BB79" s="151"/>
      <c r="BC79" s="74"/>
      <c r="BD79" s="74"/>
      <c r="BE79" s="74"/>
      <c r="BF79" s="74"/>
      <c r="BG79" s="74"/>
      <c r="BH79" s="74"/>
      <c r="BI79" s="85"/>
      <c r="BJ79" s="74"/>
      <c r="BK79" s="152"/>
      <c r="BL79" s="151"/>
      <c r="BM79" s="151"/>
      <c r="BN79" s="74"/>
      <c r="BO79" s="74"/>
      <c r="BP79" s="74">
        <v>30</v>
      </c>
      <c r="BQ79" s="74"/>
      <c r="BR79" s="74"/>
      <c r="BS79" s="74"/>
      <c r="BT79" s="85">
        <v>1</v>
      </c>
      <c r="BU79" s="74" t="s">
        <v>77</v>
      </c>
      <c r="BV79" s="152"/>
      <c r="BW79" s="151"/>
      <c r="BX79" s="151"/>
      <c r="BY79" s="74"/>
      <c r="BZ79" s="74"/>
      <c r="CA79" s="74"/>
      <c r="CB79" s="74"/>
      <c r="CC79" s="74"/>
      <c r="CD79" s="74"/>
      <c r="CE79" s="74"/>
      <c r="CF79" s="74"/>
      <c r="CG79" s="153"/>
      <c r="CH79" s="154">
        <v>1</v>
      </c>
    </row>
    <row r="80" spans="1:86" ht="25.2" customHeight="1" thickBot="1" x14ac:dyDescent="0.35">
      <c r="A80" s="136"/>
      <c r="B80" s="168" t="s">
        <v>169</v>
      </c>
      <c r="C80" s="171" t="s">
        <v>172</v>
      </c>
      <c r="D80" s="153" t="s">
        <v>77</v>
      </c>
      <c r="E80" s="55">
        <f t="shared" si="289"/>
        <v>30</v>
      </c>
      <c r="F80" s="90">
        <f t="shared" si="290"/>
        <v>1</v>
      </c>
      <c r="G80" s="54"/>
      <c r="H80" s="54"/>
      <c r="I80" s="98"/>
      <c r="J80" s="54"/>
      <c r="K80" s="54"/>
      <c r="L80" s="54"/>
      <c r="M80" s="54"/>
      <c r="N80" s="54"/>
      <c r="O80" s="54">
        <f t="shared" si="291"/>
        <v>30</v>
      </c>
      <c r="P80" s="54"/>
      <c r="Q80" s="54"/>
      <c r="R80" s="73"/>
      <c r="S80" s="152"/>
      <c r="T80" s="74"/>
      <c r="U80" s="74"/>
      <c r="V80" s="74"/>
      <c r="W80" s="74"/>
      <c r="X80" s="74"/>
      <c r="Y80" s="74"/>
      <c r="Z80" s="74"/>
      <c r="AA80" s="74"/>
      <c r="AB80" s="74"/>
      <c r="AC80" s="84"/>
      <c r="AD80" s="152"/>
      <c r="AE80" s="74"/>
      <c r="AF80" s="74"/>
      <c r="AG80" s="74"/>
      <c r="AH80" s="74"/>
      <c r="AI80" s="74"/>
      <c r="AJ80" s="74"/>
      <c r="AK80" s="74"/>
      <c r="AL80" s="74"/>
      <c r="AM80" s="85"/>
      <c r="AN80" s="74"/>
      <c r="AO80" s="152"/>
      <c r="AP80" s="151"/>
      <c r="AQ80" s="151"/>
      <c r="AR80" s="151"/>
      <c r="AS80" s="151"/>
      <c r="AT80" s="74"/>
      <c r="AU80" s="74"/>
      <c r="AV80" s="74"/>
      <c r="AW80" s="74"/>
      <c r="AX80" s="85"/>
      <c r="AY80" s="74"/>
      <c r="AZ80" s="152"/>
      <c r="BA80" s="151"/>
      <c r="BB80" s="151"/>
      <c r="BC80" s="74"/>
      <c r="BD80" s="74"/>
      <c r="BE80" s="74"/>
      <c r="BF80" s="74"/>
      <c r="BG80" s="74"/>
      <c r="BH80" s="74"/>
      <c r="BI80" s="85"/>
      <c r="BJ80" s="74"/>
      <c r="BK80" s="152"/>
      <c r="BL80" s="151"/>
      <c r="BM80" s="151"/>
      <c r="BN80" s="74"/>
      <c r="BO80" s="74"/>
      <c r="BP80" s="74">
        <v>30</v>
      </c>
      <c r="BQ80" s="74"/>
      <c r="BR80" s="74"/>
      <c r="BS80" s="74"/>
      <c r="BT80" s="85">
        <v>1</v>
      </c>
      <c r="BU80" s="74" t="s">
        <v>77</v>
      </c>
      <c r="BV80" s="152"/>
      <c r="BW80" s="151"/>
      <c r="BX80" s="151"/>
      <c r="BY80" s="74"/>
      <c r="BZ80" s="74"/>
      <c r="CA80" s="74"/>
      <c r="CB80" s="74"/>
      <c r="CC80" s="74"/>
      <c r="CD80" s="74"/>
      <c r="CE80" s="74"/>
      <c r="CF80" s="74"/>
      <c r="CG80" s="153"/>
      <c r="CH80" s="154">
        <v>1</v>
      </c>
    </row>
    <row r="81" spans="1:86" ht="25.2" customHeight="1" thickBot="1" x14ac:dyDescent="0.35">
      <c r="A81" s="155"/>
      <c r="B81" s="156" t="s">
        <v>171</v>
      </c>
      <c r="C81" s="173" t="s">
        <v>174</v>
      </c>
      <c r="D81" s="153" t="s">
        <v>77</v>
      </c>
      <c r="E81" s="55">
        <f t="shared" si="289"/>
        <v>30</v>
      </c>
      <c r="F81" s="85">
        <f t="shared" si="290"/>
        <v>1</v>
      </c>
      <c r="G81" s="82"/>
      <c r="H81" s="56"/>
      <c r="I81" s="104"/>
      <c r="J81" s="62"/>
      <c r="K81" s="74"/>
      <c r="L81" s="74"/>
      <c r="M81" s="74"/>
      <c r="N81" s="74"/>
      <c r="O81" s="74">
        <f t="shared" si="291"/>
        <v>30</v>
      </c>
      <c r="P81" s="74"/>
      <c r="Q81" s="74"/>
      <c r="R81" s="84"/>
      <c r="S81" s="152"/>
      <c r="T81" s="74"/>
      <c r="U81" s="74"/>
      <c r="V81" s="74"/>
      <c r="W81" s="74"/>
      <c r="X81" s="74"/>
      <c r="Y81" s="74"/>
      <c r="Z81" s="74"/>
      <c r="AA81" s="74"/>
      <c r="AB81" s="74"/>
      <c r="AC81" s="84"/>
      <c r="AD81" s="152"/>
      <c r="AE81" s="74"/>
      <c r="AF81" s="74"/>
      <c r="AG81" s="74"/>
      <c r="AH81" s="74"/>
      <c r="AI81" s="74"/>
      <c r="AJ81" s="74"/>
      <c r="AK81" s="74"/>
      <c r="AL81" s="74"/>
      <c r="AM81" s="85"/>
      <c r="AN81" s="74"/>
      <c r="AO81" s="152"/>
      <c r="AP81" s="151"/>
      <c r="AQ81" s="151"/>
      <c r="AR81" s="151"/>
      <c r="AS81" s="151"/>
      <c r="AT81" s="74"/>
      <c r="AU81" s="74"/>
      <c r="AV81" s="74"/>
      <c r="AW81" s="74"/>
      <c r="AX81" s="85"/>
      <c r="AY81" s="74"/>
      <c r="AZ81" s="152"/>
      <c r="BA81" s="151"/>
      <c r="BB81" s="151"/>
      <c r="BC81" s="74"/>
      <c r="BD81" s="74"/>
      <c r="BE81" s="74"/>
      <c r="BF81" s="74"/>
      <c r="BG81" s="74"/>
      <c r="BH81" s="74"/>
      <c r="BI81" s="85"/>
      <c r="BJ81" s="74"/>
      <c r="BK81" s="152"/>
      <c r="BL81" s="151"/>
      <c r="BM81" s="151"/>
      <c r="BN81" s="74"/>
      <c r="BO81" s="74"/>
      <c r="BP81" s="74">
        <v>30</v>
      </c>
      <c r="BQ81" s="74"/>
      <c r="BR81" s="74"/>
      <c r="BS81" s="74"/>
      <c r="BT81" s="85">
        <v>1</v>
      </c>
      <c r="BU81" s="74" t="s">
        <v>77</v>
      </c>
      <c r="BV81" s="152"/>
      <c r="BW81" s="151"/>
      <c r="BX81" s="151"/>
      <c r="BY81" s="74"/>
      <c r="BZ81" s="74"/>
      <c r="CA81" s="74"/>
      <c r="CB81" s="74"/>
      <c r="CC81" s="74"/>
      <c r="CD81" s="74"/>
      <c r="CE81" s="74"/>
      <c r="CF81" s="74"/>
      <c r="CG81" s="153"/>
      <c r="CH81" s="154">
        <v>1</v>
      </c>
    </row>
    <row r="82" spans="1:86" ht="25.2" customHeight="1" thickBot="1" x14ac:dyDescent="0.35">
      <c r="A82" s="198"/>
      <c r="B82" s="229" t="s">
        <v>175</v>
      </c>
      <c r="C82" s="230"/>
      <c r="D82" s="80"/>
      <c r="E82" s="55">
        <f t="shared" si="289"/>
        <v>330</v>
      </c>
      <c r="F82" s="86">
        <f>SUM(F73:F81)</f>
        <v>13</v>
      </c>
      <c r="G82" s="86"/>
      <c r="H82" s="103"/>
      <c r="J82" s="103"/>
      <c r="K82" s="86"/>
      <c r="L82" s="86"/>
      <c r="M82" s="86"/>
      <c r="N82" s="86"/>
      <c r="O82" s="86">
        <f>SUM(O73:O81)</f>
        <v>330</v>
      </c>
      <c r="P82" s="86"/>
      <c r="Q82" s="86"/>
      <c r="R82" s="87"/>
      <c r="S82" s="198"/>
      <c r="T82" s="86"/>
      <c r="U82" s="86"/>
      <c r="V82" s="86"/>
      <c r="W82" s="86"/>
      <c r="X82" s="86">
        <f>SUM(X73:X81)</f>
        <v>0</v>
      </c>
      <c r="Y82" s="86"/>
      <c r="Z82" s="86"/>
      <c r="AA82" s="86"/>
      <c r="AB82" s="86"/>
      <c r="AC82" s="87"/>
      <c r="AD82" s="198"/>
      <c r="AE82" s="86"/>
      <c r="AF82" s="86"/>
      <c r="AG82" s="86"/>
      <c r="AH82" s="86">
        <f>SUM(AH73:AH81)</f>
        <v>0</v>
      </c>
      <c r="AI82" s="86"/>
      <c r="AJ82" s="86"/>
      <c r="AK82" s="86"/>
      <c r="AL82" s="86"/>
      <c r="AM82" s="92"/>
      <c r="AN82" s="86"/>
      <c r="AO82" s="198"/>
      <c r="AP82" s="204"/>
      <c r="AQ82" s="204"/>
      <c r="AR82" s="204"/>
      <c r="AS82" s="204"/>
      <c r="AT82" s="86">
        <f>SUM(AT73:AT81)</f>
        <v>90</v>
      </c>
      <c r="AU82" s="86"/>
      <c r="AV82" s="86"/>
      <c r="AW82" s="86"/>
      <c r="AX82" s="86">
        <f t="shared" ref="AX82" si="292">SUM(AX73:AX81)</f>
        <v>4</v>
      </c>
      <c r="AY82" s="87"/>
      <c r="AZ82" s="198"/>
      <c r="BA82" s="204"/>
      <c r="BB82" s="204"/>
      <c r="BC82" s="86"/>
      <c r="BD82" s="86"/>
      <c r="BE82" s="86">
        <f>SUM(BE73:BE81)</f>
        <v>90</v>
      </c>
      <c r="BF82" s="86"/>
      <c r="BG82" s="86"/>
      <c r="BH82" s="86"/>
      <c r="BI82" s="86">
        <f t="shared" ref="BI82" si="293">SUM(BI73:BI81)</f>
        <v>4</v>
      </c>
      <c r="BJ82" s="87"/>
      <c r="BK82" s="198"/>
      <c r="BL82" s="204"/>
      <c r="BM82" s="204"/>
      <c r="BN82" s="86"/>
      <c r="BO82" s="86"/>
      <c r="BP82" s="86">
        <f>SUM(BP77:BP81)</f>
        <v>150</v>
      </c>
      <c r="BQ82" s="86"/>
      <c r="BR82" s="86"/>
      <c r="BS82" s="86"/>
      <c r="BT82" s="92">
        <f t="shared" ref="BT82" si="294">SUM(BT77:BT81)</f>
        <v>5</v>
      </c>
      <c r="BU82" s="87"/>
      <c r="BV82" s="198"/>
      <c r="BW82" s="204"/>
      <c r="BX82" s="204"/>
      <c r="BY82" s="86"/>
      <c r="BZ82" s="86"/>
      <c r="CA82" s="86"/>
      <c r="CB82" s="86"/>
      <c r="CC82" s="86"/>
      <c r="CD82" s="86"/>
      <c r="CE82" s="86"/>
      <c r="CF82" s="86"/>
      <c r="CG82" s="80"/>
      <c r="CH82" s="199">
        <f>SUM(CH73+CH74+CH75+CH76+CH77+CH78+CH79+CH80+CH81)</f>
        <v>13</v>
      </c>
    </row>
    <row r="83" spans="1:86" ht="15.75" customHeight="1" x14ac:dyDescent="0.3">
      <c r="A83" s="223" t="s">
        <v>40</v>
      </c>
      <c r="B83" s="224"/>
      <c r="C83" s="225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205"/>
    </row>
    <row r="84" spans="1:86" ht="15.75" customHeight="1" x14ac:dyDescent="0.3">
      <c r="A84" s="54">
        <v>21</v>
      </c>
      <c r="B84" s="226" t="s">
        <v>30</v>
      </c>
      <c r="C84" s="226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145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145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145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145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206"/>
    </row>
    <row r="85" spans="1:86" ht="15.75" customHeight="1" thickBot="1" x14ac:dyDescent="0.35">
      <c r="A85" s="54"/>
      <c r="B85" s="85"/>
      <c r="C85" s="207" t="s">
        <v>29</v>
      </c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85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85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85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85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208"/>
    </row>
    <row r="86" spans="1:86" ht="24" customHeight="1" thickBot="1" x14ac:dyDescent="0.35">
      <c r="A86" s="70"/>
      <c r="B86" s="165" t="s">
        <v>173</v>
      </c>
      <c r="C86" s="166" t="s">
        <v>177</v>
      </c>
      <c r="D86" s="67" t="s">
        <v>77</v>
      </c>
      <c r="E86" s="55">
        <f t="shared" ref="E86:E96" si="295">SUM(J86:R86)</f>
        <v>160</v>
      </c>
      <c r="F86" s="89">
        <f t="shared" ref="F86:F95" si="296">AB86+AM86+AX86+BI86+BT86+CE86</f>
        <v>6</v>
      </c>
      <c r="G86" s="55"/>
      <c r="H86" s="55"/>
      <c r="I86" s="105"/>
      <c r="J86" s="55"/>
      <c r="K86" s="55"/>
      <c r="L86" s="55"/>
      <c r="M86" s="55"/>
      <c r="N86" s="55"/>
      <c r="O86" s="55"/>
      <c r="P86" s="55"/>
      <c r="Q86" s="55"/>
      <c r="R86" s="55">
        <f t="shared" ref="R86:R95" si="297">AA86+AL86+AW86+BH86+BS86+CD86</f>
        <v>160</v>
      </c>
      <c r="S86" s="60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>
        <v>80</v>
      </c>
      <c r="AM86" s="139">
        <v>3</v>
      </c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139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139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139"/>
      <c r="BU86" s="55"/>
      <c r="BV86" s="55"/>
      <c r="BW86" s="55"/>
      <c r="BX86" s="55"/>
      <c r="BY86" s="55"/>
      <c r="BZ86" s="55"/>
      <c r="CA86" s="55"/>
      <c r="CB86" s="55"/>
      <c r="CC86" s="55"/>
      <c r="CD86" s="55">
        <v>80</v>
      </c>
      <c r="CE86" s="55">
        <v>3</v>
      </c>
      <c r="CF86" s="55"/>
      <c r="CG86" s="55"/>
      <c r="CH86" s="209">
        <v>6</v>
      </c>
    </row>
    <row r="87" spans="1:86" ht="15.75" customHeight="1" thickBot="1" x14ac:dyDescent="0.35">
      <c r="A87" s="70"/>
      <c r="B87" s="165" t="s">
        <v>176</v>
      </c>
      <c r="C87" s="169" t="s">
        <v>178</v>
      </c>
      <c r="D87" s="67" t="s">
        <v>77</v>
      </c>
      <c r="E87" s="55">
        <f t="shared" si="295"/>
        <v>30</v>
      </c>
      <c r="F87" s="90">
        <f t="shared" si="296"/>
        <v>1</v>
      </c>
      <c r="G87" s="54"/>
      <c r="H87" s="54"/>
      <c r="I87" s="98"/>
      <c r="J87" s="54"/>
      <c r="K87" s="54"/>
      <c r="L87" s="54"/>
      <c r="M87" s="54"/>
      <c r="N87" s="54"/>
      <c r="O87" s="54"/>
      <c r="P87" s="54"/>
      <c r="Q87" s="54"/>
      <c r="R87" s="54">
        <f t="shared" si="297"/>
        <v>30</v>
      </c>
      <c r="S87" s="61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145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145"/>
      <c r="AY87" s="54"/>
      <c r="AZ87" s="54"/>
      <c r="BA87" s="54"/>
      <c r="BB87" s="54"/>
      <c r="BC87" s="54"/>
      <c r="BD87" s="54"/>
      <c r="BE87" s="54"/>
      <c r="BF87" s="54"/>
      <c r="BG87" s="54"/>
      <c r="BH87" s="54">
        <v>30</v>
      </c>
      <c r="BI87" s="145">
        <v>1</v>
      </c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145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206">
        <v>1</v>
      </c>
    </row>
    <row r="88" spans="1:86" ht="15.75" customHeight="1" thickBot="1" x14ac:dyDescent="0.35">
      <c r="A88" s="70"/>
      <c r="B88" s="165" t="s">
        <v>179</v>
      </c>
      <c r="C88" s="169" t="s">
        <v>180</v>
      </c>
      <c r="D88" s="67" t="s">
        <v>77</v>
      </c>
      <c r="E88" s="55">
        <f t="shared" si="295"/>
        <v>30</v>
      </c>
      <c r="F88" s="90">
        <f t="shared" si="296"/>
        <v>1</v>
      </c>
      <c r="G88" s="54"/>
      <c r="H88" s="54"/>
      <c r="I88" s="98"/>
      <c r="J88" s="54"/>
      <c r="K88" s="54"/>
      <c r="L88" s="54"/>
      <c r="M88" s="54"/>
      <c r="N88" s="54"/>
      <c r="O88" s="54"/>
      <c r="P88" s="54"/>
      <c r="Q88" s="54"/>
      <c r="R88" s="54">
        <f t="shared" si="297"/>
        <v>30</v>
      </c>
      <c r="S88" s="61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145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145"/>
      <c r="AY88" s="54"/>
      <c r="AZ88" s="54"/>
      <c r="BA88" s="54"/>
      <c r="BB88" s="54"/>
      <c r="BC88" s="54"/>
      <c r="BD88" s="54"/>
      <c r="BE88" s="54"/>
      <c r="BF88" s="54"/>
      <c r="BG88" s="54"/>
      <c r="BH88" s="54">
        <v>30</v>
      </c>
      <c r="BI88" s="145">
        <v>1</v>
      </c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145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206">
        <v>1</v>
      </c>
    </row>
    <row r="89" spans="1:86" ht="15.75" customHeight="1" thickBot="1" x14ac:dyDescent="0.35">
      <c r="A89" s="70"/>
      <c r="B89" s="165" t="s">
        <v>182</v>
      </c>
      <c r="C89" s="169" t="s">
        <v>181</v>
      </c>
      <c r="D89" s="67" t="s">
        <v>77</v>
      </c>
      <c r="E89" s="55">
        <f t="shared" si="295"/>
        <v>30</v>
      </c>
      <c r="F89" s="90">
        <f t="shared" si="296"/>
        <v>1</v>
      </c>
      <c r="G89" s="54"/>
      <c r="H89" s="54"/>
      <c r="I89" s="98"/>
      <c r="J89" s="54"/>
      <c r="K89" s="54"/>
      <c r="L89" s="54"/>
      <c r="M89" s="54"/>
      <c r="N89" s="54"/>
      <c r="O89" s="54"/>
      <c r="P89" s="54"/>
      <c r="Q89" s="54"/>
      <c r="R89" s="54">
        <f t="shared" si="297"/>
        <v>30</v>
      </c>
      <c r="S89" s="61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145"/>
      <c r="AN89" s="54"/>
      <c r="AO89" s="54"/>
      <c r="AP89" s="54"/>
      <c r="AQ89" s="54"/>
      <c r="AR89" s="54"/>
      <c r="AS89" s="54"/>
      <c r="AT89" s="54"/>
      <c r="AU89" s="54"/>
      <c r="AV89" s="54"/>
      <c r="AW89" s="54">
        <v>30</v>
      </c>
      <c r="AX89" s="145">
        <v>1</v>
      </c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145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145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206">
        <v>1</v>
      </c>
    </row>
    <row r="90" spans="1:86" ht="15.75" customHeight="1" thickBot="1" x14ac:dyDescent="0.35">
      <c r="A90" s="70"/>
      <c r="B90" s="165" t="s">
        <v>184</v>
      </c>
      <c r="C90" s="169" t="s">
        <v>183</v>
      </c>
      <c r="D90" s="67" t="s">
        <v>77</v>
      </c>
      <c r="E90" s="55">
        <f t="shared" si="295"/>
        <v>30</v>
      </c>
      <c r="F90" s="90">
        <f t="shared" si="296"/>
        <v>1</v>
      </c>
      <c r="G90" s="54"/>
      <c r="H90" s="54"/>
      <c r="I90" s="98"/>
      <c r="J90" s="54"/>
      <c r="K90" s="54"/>
      <c r="L90" s="54"/>
      <c r="M90" s="54"/>
      <c r="N90" s="54"/>
      <c r="O90" s="54"/>
      <c r="P90" s="54"/>
      <c r="Q90" s="54"/>
      <c r="R90" s="54">
        <f t="shared" si="297"/>
        <v>30</v>
      </c>
      <c r="S90" s="61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145"/>
      <c r="AN90" s="54"/>
      <c r="AO90" s="54"/>
      <c r="AP90" s="54"/>
      <c r="AQ90" s="54"/>
      <c r="AR90" s="54"/>
      <c r="AS90" s="54"/>
      <c r="AT90" s="54"/>
      <c r="AU90" s="54"/>
      <c r="AV90" s="54"/>
      <c r="AW90" s="54">
        <v>30</v>
      </c>
      <c r="AX90" s="145">
        <v>1</v>
      </c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145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145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206">
        <v>1</v>
      </c>
    </row>
    <row r="91" spans="1:86" ht="27.6" customHeight="1" thickBot="1" x14ac:dyDescent="0.35">
      <c r="A91" s="70"/>
      <c r="B91" s="165" t="s">
        <v>185</v>
      </c>
      <c r="C91" s="169" t="s">
        <v>162</v>
      </c>
      <c r="D91" s="67" t="s">
        <v>77</v>
      </c>
      <c r="E91" s="55">
        <f t="shared" si="295"/>
        <v>160</v>
      </c>
      <c r="F91" s="90">
        <f t="shared" si="296"/>
        <v>6</v>
      </c>
      <c r="G91" s="54"/>
      <c r="H91" s="54"/>
      <c r="I91" s="98"/>
      <c r="J91" s="54"/>
      <c r="K91" s="54"/>
      <c r="L91" s="54"/>
      <c r="M91" s="54"/>
      <c r="N91" s="54"/>
      <c r="O91" s="54"/>
      <c r="P91" s="54"/>
      <c r="Q91" s="54"/>
      <c r="R91" s="54">
        <f t="shared" si="297"/>
        <v>160</v>
      </c>
      <c r="S91" s="61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145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145"/>
      <c r="AY91" s="54"/>
      <c r="AZ91" s="54"/>
      <c r="BA91" s="54"/>
      <c r="BB91" s="54"/>
      <c r="BC91" s="54"/>
      <c r="BD91" s="54"/>
      <c r="BE91" s="54"/>
      <c r="BF91" s="54"/>
      <c r="BG91" s="54"/>
      <c r="BH91" s="54">
        <v>80</v>
      </c>
      <c r="BI91" s="145">
        <v>3</v>
      </c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145"/>
      <c r="BU91" s="54"/>
      <c r="BV91" s="54"/>
      <c r="BW91" s="54"/>
      <c r="BX91" s="54"/>
      <c r="BY91" s="54"/>
      <c r="BZ91" s="54"/>
      <c r="CA91" s="54"/>
      <c r="CB91" s="54"/>
      <c r="CC91" s="54"/>
      <c r="CD91" s="54">
        <v>80</v>
      </c>
      <c r="CE91" s="54">
        <v>3</v>
      </c>
      <c r="CF91" s="54"/>
      <c r="CG91" s="54"/>
      <c r="CH91" s="206">
        <v>6</v>
      </c>
    </row>
    <row r="92" spans="1:86" ht="26.4" customHeight="1" thickBot="1" x14ac:dyDescent="0.35">
      <c r="A92" s="70"/>
      <c r="B92" s="165" t="s">
        <v>186</v>
      </c>
      <c r="C92" s="169" t="s">
        <v>164</v>
      </c>
      <c r="D92" s="67" t="s">
        <v>77</v>
      </c>
      <c r="E92" s="55">
        <f t="shared" si="295"/>
        <v>160</v>
      </c>
      <c r="F92" s="90">
        <f t="shared" si="296"/>
        <v>6</v>
      </c>
      <c r="G92" s="54"/>
      <c r="H92" s="54"/>
      <c r="I92" s="98"/>
      <c r="J92" s="54"/>
      <c r="K92" s="54"/>
      <c r="L92" s="54"/>
      <c r="M92" s="54"/>
      <c r="N92" s="54"/>
      <c r="O92" s="54"/>
      <c r="P92" s="54"/>
      <c r="Q92" s="54"/>
      <c r="R92" s="54">
        <f t="shared" si="297"/>
        <v>160</v>
      </c>
      <c r="S92" s="61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145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145"/>
      <c r="AY92" s="54"/>
      <c r="AZ92" s="54"/>
      <c r="BA92" s="54"/>
      <c r="BB92" s="54"/>
      <c r="BC92" s="54"/>
      <c r="BD92" s="54"/>
      <c r="BE92" s="54"/>
      <c r="BF92" s="54"/>
      <c r="BG92" s="54"/>
      <c r="BH92" s="54">
        <v>80</v>
      </c>
      <c r="BI92" s="145">
        <v>3</v>
      </c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145"/>
      <c r="BU92" s="54"/>
      <c r="BV92" s="54"/>
      <c r="BW92" s="54"/>
      <c r="BX92" s="54"/>
      <c r="BY92" s="54"/>
      <c r="BZ92" s="54"/>
      <c r="CA92" s="54"/>
      <c r="CB92" s="54"/>
      <c r="CC92" s="54"/>
      <c r="CD92" s="54">
        <v>80</v>
      </c>
      <c r="CE92" s="54">
        <v>3</v>
      </c>
      <c r="CF92" s="54"/>
      <c r="CG92" s="54"/>
      <c r="CH92" s="206">
        <v>6</v>
      </c>
    </row>
    <row r="93" spans="1:86" ht="15.75" customHeight="1" thickBot="1" x14ac:dyDescent="0.35">
      <c r="A93" s="70"/>
      <c r="B93" s="165" t="s">
        <v>187</v>
      </c>
      <c r="C93" s="169" t="s">
        <v>166</v>
      </c>
      <c r="D93" s="67" t="s">
        <v>77</v>
      </c>
      <c r="E93" s="55">
        <f t="shared" si="295"/>
        <v>50</v>
      </c>
      <c r="F93" s="90">
        <f t="shared" si="296"/>
        <v>2</v>
      </c>
      <c r="G93" s="54"/>
      <c r="H93" s="54"/>
      <c r="I93" s="98"/>
      <c r="J93" s="54"/>
      <c r="K93" s="54"/>
      <c r="L93" s="54"/>
      <c r="M93" s="54"/>
      <c r="N93" s="54"/>
      <c r="O93" s="54"/>
      <c r="P93" s="54"/>
      <c r="Q93" s="54"/>
      <c r="R93" s="54">
        <f t="shared" si="297"/>
        <v>50</v>
      </c>
      <c r="S93" s="61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145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145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145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145"/>
      <c r="BU93" s="54"/>
      <c r="BV93" s="54"/>
      <c r="BW93" s="54"/>
      <c r="BX93" s="54"/>
      <c r="BY93" s="54"/>
      <c r="BZ93" s="54"/>
      <c r="CA93" s="54"/>
      <c r="CB93" s="54"/>
      <c r="CC93" s="54"/>
      <c r="CD93" s="54">
        <v>50</v>
      </c>
      <c r="CE93" s="54">
        <v>2</v>
      </c>
      <c r="CF93" s="54"/>
      <c r="CG93" s="54"/>
      <c r="CH93" s="206">
        <v>2</v>
      </c>
    </row>
    <row r="94" spans="1:86" ht="15.75" customHeight="1" thickBot="1" x14ac:dyDescent="0.35">
      <c r="A94" s="70"/>
      <c r="B94" s="165" t="s">
        <v>188</v>
      </c>
      <c r="C94" s="169" t="s">
        <v>170</v>
      </c>
      <c r="D94" s="67" t="s">
        <v>77</v>
      </c>
      <c r="E94" s="55">
        <f t="shared" si="295"/>
        <v>50</v>
      </c>
      <c r="F94" s="90">
        <f t="shared" si="296"/>
        <v>2</v>
      </c>
      <c r="G94" s="54"/>
      <c r="H94" s="54"/>
      <c r="I94" s="98"/>
      <c r="J94" s="54"/>
      <c r="K94" s="54"/>
      <c r="L94" s="54"/>
      <c r="M94" s="54"/>
      <c r="N94" s="54"/>
      <c r="O94" s="54"/>
      <c r="P94" s="54"/>
      <c r="Q94" s="54"/>
      <c r="R94" s="54">
        <f t="shared" si="297"/>
        <v>50</v>
      </c>
      <c r="S94" s="61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145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145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145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145"/>
      <c r="BU94" s="54"/>
      <c r="BV94" s="54"/>
      <c r="BW94" s="54"/>
      <c r="BX94" s="54"/>
      <c r="BY94" s="54"/>
      <c r="BZ94" s="54"/>
      <c r="CA94" s="54"/>
      <c r="CB94" s="54"/>
      <c r="CC94" s="54"/>
      <c r="CD94" s="54">
        <v>50</v>
      </c>
      <c r="CE94" s="54">
        <v>2</v>
      </c>
      <c r="CF94" s="54"/>
      <c r="CG94" s="54"/>
      <c r="CH94" s="206">
        <v>2</v>
      </c>
    </row>
    <row r="95" spans="1:86" ht="15.75" customHeight="1" thickBot="1" x14ac:dyDescent="0.35">
      <c r="A95" s="75"/>
      <c r="B95" s="165" t="s">
        <v>189</v>
      </c>
      <c r="C95" s="178" t="s">
        <v>172</v>
      </c>
      <c r="D95" s="67" t="s">
        <v>77</v>
      </c>
      <c r="E95" s="55">
        <f t="shared" si="295"/>
        <v>50</v>
      </c>
      <c r="F95" s="91">
        <f t="shared" si="296"/>
        <v>2</v>
      </c>
      <c r="G95" s="74"/>
      <c r="H95" s="56"/>
      <c r="I95" s="104"/>
      <c r="J95" s="56"/>
      <c r="K95" s="74"/>
      <c r="L95" s="74"/>
      <c r="M95" s="74"/>
      <c r="N95" s="74"/>
      <c r="O95" s="74"/>
      <c r="P95" s="74"/>
      <c r="Q95" s="74"/>
      <c r="R95" s="74">
        <f t="shared" si="297"/>
        <v>50</v>
      </c>
      <c r="S95" s="151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85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85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85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85"/>
      <c r="BU95" s="74"/>
      <c r="BV95" s="74"/>
      <c r="BW95" s="74"/>
      <c r="BX95" s="74"/>
      <c r="BY95" s="74"/>
      <c r="BZ95" s="74"/>
      <c r="CA95" s="74"/>
      <c r="CB95" s="74"/>
      <c r="CC95" s="74"/>
      <c r="CD95" s="74">
        <v>50</v>
      </c>
      <c r="CE95" s="74">
        <v>2</v>
      </c>
      <c r="CF95" s="74"/>
      <c r="CG95" s="74"/>
      <c r="CH95" s="208">
        <v>2</v>
      </c>
    </row>
    <row r="96" spans="1:86" ht="15.75" customHeight="1" thickBot="1" x14ac:dyDescent="0.35">
      <c r="A96" s="210"/>
      <c r="B96" s="221" t="s">
        <v>190</v>
      </c>
      <c r="C96" s="222"/>
      <c r="D96" s="198"/>
      <c r="E96" s="55">
        <f t="shared" si="295"/>
        <v>750</v>
      </c>
      <c r="F96" s="55">
        <f>SUM(AB96+AM96+AX96+BI96+BT96+CE96)</f>
        <v>28</v>
      </c>
      <c r="G96" s="86"/>
      <c r="H96" s="103"/>
      <c r="I96" s="103"/>
      <c r="J96" s="103"/>
      <c r="K96" s="86"/>
      <c r="L96" s="86"/>
      <c r="M96" s="86"/>
      <c r="N96" s="86"/>
      <c r="O96" s="86"/>
      <c r="P96" s="92"/>
      <c r="Q96" s="86"/>
      <c r="R96" s="92">
        <f t="shared" ref="R96" si="298">SUM(R86:R95)</f>
        <v>750</v>
      </c>
      <c r="S96" s="86"/>
      <c r="T96" s="86"/>
      <c r="U96" s="86"/>
      <c r="V96" s="86"/>
      <c r="W96" s="86"/>
      <c r="X96" s="86"/>
      <c r="Y96" s="86"/>
      <c r="Z96" s="86"/>
      <c r="AA96" s="92">
        <f t="shared" ref="AA96" si="299">SUM(AA86:AA95)</f>
        <v>0</v>
      </c>
      <c r="AB96" s="86"/>
      <c r="AC96" s="86"/>
      <c r="AD96" s="92"/>
      <c r="AE96" s="92"/>
      <c r="AF96" s="92"/>
      <c r="AG96" s="92"/>
      <c r="AH96" s="92"/>
      <c r="AI96" s="92"/>
      <c r="AJ96" s="92"/>
      <c r="AK96" s="92"/>
      <c r="AL96" s="92">
        <f t="shared" ref="AL96:AM96" si="300">SUM(AL86:AL95)</f>
        <v>80</v>
      </c>
      <c r="AM96" s="92">
        <f t="shared" si="300"/>
        <v>3</v>
      </c>
      <c r="AN96" s="86"/>
      <c r="AO96" s="92"/>
      <c r="AP96" s="92"/>
      <c r="AQ96" s="92"/>
      <c r="AR96" s="92"/>
      <c r="AS96" s="92"/>
      <c r="AT96" s="92"/>
      <c r="AU96" s="92"/>
      <c r="AV96" s="92"/>
      <c r="AW96" s="92">
        <f t="shared" ref="AW96:AX96" si="301">SUM(AW86:AW95)</f>
        <v>60</v>
      </c>
      <c r="AX96" s="92">
        <f t="shared" si="301"/>
        <v>2</v>
      </c>
      <c r="AY96" s="86"/>
      <c r="AZ96" s="86"/>
      <c r="BA96" s="86"/>
      <c r="BB96" s="86"/>
      <c r="BC96" s="86"/>
      <c r="BD96" s="86"/>
      <c r="BE96" s="86"/>
      <c r="BF96" s="86"/>
      <c r="BG96" s="86"/>
      <c r="BH96" s="86">
        <f>SUM(BH86:BH95)</f>
        <v>220</v>
      </c>
      <c r="BI96" s="86">
        <f>SUM(BI86:BI95)</f>
        <v>8</v>
      </c>
      <c r="BJ96" s="86"/>
      <c r="BK96" s="86"/>
      <c r="BL96" s="86"/>
      <c r="BM96" s="86"/>
      <c r="BN96" s="86"/>
      <c r="BO96" s="86"/>
      <c r="BP96" s="86"/>
      <c r="BQ96" s="86"/>
      <c r="BR96" s="86"/>
      <c r="BS96" s="92">
        <f t="shared" ref="BS96" si="302">SUM(BS86:BS95)</f>
        <v>0</v>
      </c>
      <c r="BT96" s="92">
        <f t="shared" ref="BT96" si="303">SUM(BT86:BT95)</f>
        <v>0</v>
      </c>
      <c r="BU96" s="86"/>
      <c r="BV96" s="86"/>
      <c r="BW96" s="86"/>
      <c r="BX96" s="86"/>
      <c r="BY96" s="86"/>
      <c r="BZ96" s="86"/>
      <c r="CA96" s="86"/>
      <c r="CB96" s="86"/>
      <c r="CC96" s="86"/>
      <c r="CD96" s="92">
        <f t="shared" ref="CD96" si="304">SUM(CD86:CD95)</f>
        <v>390</v>
      </c>
      <c r="CE96" s="92">
        <f t="shared" ref="CE96" si="305">SUM(CE86:CE95)</f>
        <v>15</v>
      </c>
      <c r="CF96" s="86"/>
      <c r="CG96" s="86"/>
      <c r="CH96" s="211">
        <f>SUM(CH86+CH87+CH88+CH89+CH90+CH91+CH92+CH93+CH94+CH95)</f>
        <v>28</v>
      </c>
    </row>
    <row r="97" spans="1:86" ht="15.75" customHeight="1" thickBot="1" x14ac:dyDescent="0.35">
      <c r="A97" s="136"/>
      <c r="B97" s="212" t="s">
        <v>208</v>
      </c>
      <c r="C97" s="213" t="s">
        <v>209</v>
      </c>
      <c r="D97" s="198" t="s">
        <v>63</v>
      </c>
      <c r="E97" s="86"/>
      <c r="F97" s="86">
        <v>3</v>
      </c>
      <c r="G97" s="86"/>
      <c r="H97" s="114"/>
      <c r="I97" s="92">
        <f>AB97+AM97+AX97+BI97+BT97+CE97</f>
        <v>3</v>
      </c>
      <c r="J97" s="204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92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92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92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92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>
        <v>3</v>
      </c>
      <c r="CF97" s="86"/>
      <c r="CG97" s="86"/>
      <c r="CH97" s="214"/>
    </row>
    <row r="98" spans="1:86" ht="14.4" thickBot="1" x14ac:dyDescent="0.35">
      <c r="A98" s="57"/>
      <c r="B98" s="35"/>
      <c r="C98" s="215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9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9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9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9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81">
        <f xml:space="preserve"> SUM(CH11+CH14+CH20+CH25+CH29+CH32+CH36+CH261+CH70+CH82+CH96)</f>
        <v>94</v>
      </c>
    </row>
    <row r="99" spans="1:86" x14ac:dyDescent="0.3">
      <c r="A99" s="29"/>
      <c r="B99" s="29" t="s">
        <v>211</v>
      </c>
      <c r="CH99" s="30"/>
    </row>
    <row r="100" spans="1:86" x14ac:dyDescent="0.3">
      <c r="A100" s="29"/>
      <c r="B100" s="29"/>
      <c r="CH100" s="30"/>
    </row>
    <row r="101" spans="1:86" x14ac:dyDescent="0.3">
      <c r="A101" s="29"/>
      <c r="B101" s="29"/>
      <c r="CH101" s="30"/>
    </row>
    <row r="102" spans="1:86" x14ac:dyDescent="0.3">
      <c r="A102" s="29"/>
      <c r="B102" s="29" t="s">
        <v>32</v>
      </c>
      <c r="CH102" s="30"/>
    </row>
    <row r="103" spans="1:86" x14ac:dyDescent="0.3">
      <c r="A103" s="29"/>
      <c r="B103" s="29"/>
      <c r="CH103" s="30"/>
    </row>
    <row r="104" spans="1:86" x14ac:dyDescent="0.3">
      <c r="A104" s="29"/>
      <c r="B104" s="29"/>
      <c r="CH104" s="30"/>
    </row>
    <row r="105" spans="1:86" x14ac:dyDescent="0.3">
      <c r="A105" s="29"/>
      <c r="B105" s="29"/>
      <c r="CH105" s="30"/>
    </row>
    <row r="106" spans="1:86" x14ac:dyDescent="0.3">
      <c r="A106" s="29"/>
      <c r="B106" s="29" t="s">
        <v>33</v>
      </c>
      <c r="CH106" s="30"/>
    </row>
    <row r="107" spans="1:86" x14ac:dyDescent="0.3">
      <c r="A107" s="29"/>
      <c r="B107" s="29" t="s">
        <v>34</v>
      </c>
      <c r="AA107" s="30" t="s">
        <v>36</v>
      </c>
      <c r="CH107" s="30"/>
    </row>
    <row r="108" spans="1:86" x14ac:dyDescent="0.3">
      <c r="A108" s="29"/>
      <c r="B108" s="29"/>
      <c r="AA108" s="30" t="s">
        <v>37</v>
      </c>
      <c r="CH108" s="30"/>
    </row>
    <row r="109" spans="1:86" x14ac:dyDescent="0.3">
      <c r="A109" s="29"/>
      <c r="B109" s="29"/>
      <c r="CH109" s="30"/>
    </row>
    <row r="110" spans="1:86" x14ac:dyDescent="0.3">
      <c r="A110" s="29"/>
      <c r="B110" s="29"/>
      <c r="CH110" s="30"/>
    </row>
  </sheetData>
  <mergeCells count="37">
    <mergeCell ref="D5:R6"/>
    <mergeCell ref="G7:I8"/>
    <mergeCell ref="J7:R8"/>
    <mergeCell ref="D7:F8"/>
    <mergeCell ref="B46:C46"/>
    <mergeCell ref="A10:C10"/>
    <mergeCell ref="A19:C19"/>
    <mergeCell ref="A5:A9"/>
    <mergeCell ref="C5:C9"/>
    <mergeCell ref="B5:B9"/>
    <mergeCell ref="B65:C65"/>
    <mergeCell ref="A66:C66"/>
    <mergeCell ref="B70:C70"/>
    <mergeCell ref="CH5:CH9"/>
    <mergeCell ref="S5:AN6"/>
    <mergeCell ref="CG5:CG9"/>
    <mergeCell ref="AO7:AY8"/>
    <mergeCell ref="AO5:BJ6"/>
    <mergeCell ref="AZ7:BJ8"/>
    <mergeCell ref="BK5:CF6"/>
    <mergeCell ref="BK7:BU8"/>
    <mergeCell ref="BV7:CF8"/>
    <mergeCell ref="S7:AC8"/>
    <mergeCell ref="AD7:AN8"/>
    <mergeCell ref="A27:C27"/>
    <mergeCell ref="A41:C41"/>
    <mergeCell ref="A47:C47"/>
    <mergeCell ref="B52:C52"/>
    <mergeCell ref="A53:C53"/>
    <mergeCell ref="B58:C58"/>
    <mergeCell ref="A59:C59"/>
    <mergeCell ref="B96:C96"/>
    <mergeCell ref="A83:C83"/>
    <mergeCell ref="B84:C84"/>
    <mergeCell ref="A72:C72"/>
    <mergeCell ref="A71:C71"/>
    <mergeCell ref="B82:C82"/>
  </mergeCells>
  <phoneticPr fontId="11" type="noConversion"/>
  <conditionalFormatting sqref="E11:E18 J11:R18 J20:R26 J28:R40 J42:R45 J48:R51 J54:R57 J60:R64 J67:R69 J73:R81 J86:R86">
    <cfRule type="cellIs" dxfId="12" priority="14" operator="greaterThan">
      <formula>0</formula>
    </cfRule>
  </conditionalFormatting>
  <conditionalFormatting sqref="E20:E26">
    <cfRule type="cellIs" dxfId="11" priority="13" operator="greaterThan">
      <formula>0</formula>
    </cfRule>
  </conditionalFormatting>
  <conditionalFormatting sqref="E28:E40">
    <cfRule type="cellIs" dxfId="10" priority="12" operator="greaterThan">
      <formula>0</formula>
    </cfRule>
  </conditionalFormatting>
  <conditionalFormatting sqref="E42:E46">
    <cfRule type="cellIs" dxfId="9" priority="11" operator="greaterThan">
      <formula>0</formula>
    </cfRule>
  </conditionalFormatting>
  <conditionalFormatting sqref="E48:E52">
    <cfRule type="cellIs" dxfId="8" priority="10" operator="greaterThan">
      <formula>0</formula>
    </cfRule>
  </conditionalFormatting>
  <conditionalFormatting sqref="E54:E58">
    <cfRule type="cellIs" dxfId="7" priority="9" operator="greaterThan">
      <formula>0</formula>
    </cfRule>
  </conditionalFormatting>
  <conditionalFormatting sqref="E60:E65">
    <cfRule type="cellIs" dxfId="6" priority="8" operator="greaterThan">
      <formula>0</formula>
    </cfRule>
  </conditionalFormatting>
  <conditionalFormatting sqref="E67:E71">
    <cfRule type="cellIs" dxfId="5" priority="5" operator="greaterThan">
      <formula>0</formula>
    </cfRule>
  </conditionalFormatting>
  <conditionalFormatting sqref="E73:E82">
    <cfRule type="cellIs" dxfId="4" priority="4" operator="greaterThan">
      <formula>0</formula>
    </cfRule>
  </conditionalFormatting>
  <conditionalFormatting sqref="E86:E96 F96">
    <cfRule type="cellIs" dxfId="3" priority="3" operator="greaterThan">
      <formula>0</formula>
    </cfRule>
  </conditionalFormatting>
  <conditionalFormatting sqref="H46:I46">
    <cfRule type="cellIs" dxfId="2" priority="1" operator="greaterThan">
      <formula>0</formula>
    </cfRule>
  </conditionalFormatting>
  <conditionalFormatting sqref="H52:I52">
    <cfRule type="cellIs" dxfId="1" priority="2" operator="greaterThan">
      <formula>0</formula>
    </cfRule>
  </conditionalFormatting>
  <conditionalFormatting sqref="R87:R95">
    <cfRule type="cellIs" dxfId="0" priority="15" operator="greaterThan">
      <formula>0</formula>
    </cfRule>
  </conditionalFormatting>
  <printOptions horizontalCentered="1" verticalCentered="1" gridLines="1"/>
  <pageMargins left="0" right="0" top="0" bottom="0" header="0" footer="0"/>
  <pageSetup paperSize="9" scale="42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3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T7" sqref="DT7:ED8"/>
    </sheetView>
  </sheetViews>
  <sheetFormatPr defaultColWidth="9.109375" defaultRowHeight="13.8" x14ac:dyDescent="0.3"/>
  <cols>
    <col min="1" max="1" width="4.109375" style="2" customWidth="1"/>
    <col min="2" max="2" width="7.6640625" style="2" customWidth="1"/>
    <col min="3" max="3" width="25.109375" style="28" customWidth="1"/>
    <col min="4" max="4" width="4.5546875" style="2" customWidth="1"/>
    <col min="5" max="145" width="3.109375" style="2" customWidth="1"/>
    <col min="146" max="146" width="7.33203125" style="2" customWidth="1"/>
    <col min="147" max="147" width="7.33203125" style="9" customWidth="1"/>
    <col min="148" max="16384" width="9.109375" style="2"/>
  </cols>
  <sheetData>
    <row r="1" spans="1:148" ht="14.4" thickTop="1" x14ac:dyDescent="0.3">
      <c r="A1" s="36" t="s">
        <v>24</v>
      </c>
      <c r="B1" s="31"/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3"/>
      <c r="ER1" s="27"/>
    </row>
    <row r="2" spans="1:148" ht="14.4" x14ac:dyDescent="0.3">
      <c r="A2" s="37" t="s">
        <v>43</v>
      </c>
      <c r="B2" s="34"/>
      <c r="C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48"/>
      <c r="AI2" s="33"/>
      <c r="AJ2" s="33"/>
      <c r="AK2" s="33"/>
      <c r="AL2" s="33"/>
      <c r="AM2" s="48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27"/>
    </row>
    <row r="3" spans="1:148" x14ac:dyDescent="0.3">
      <c r="A3" s="37" t="s">
        <v>25</v>
      </c>
      <c r="B3" s="34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27"/>
    </row>
    <row r="4" spans="1:148" ht="14.4" thickBot="1" x14ac:dyDescent="0.35">
      <c r="A4" s="49" t="s">
        <v>50</v>
      </c>
      <c r="B4" s="35"/>
      <c r="C4" s="35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3"/>
      <c r="ER4" s="27"/>
    </row>
    <row r="5" spans="1:148" s="1" customFormat="1" ht="15.75" customHeight="1" x14ac:dyDescent="0.3">
      <c r="A5" s="283" t="s">
        <v>16</v>
      </c>
      <c r="B5" s="286" t="s">
        <v>0</v>
      </c>
      <c r="C5" s="289" t="s">
        <v>1</v>
      </c>
      <c r="D5" s="283" t="s">
        <v>15</v>
      </c>
      <c r="E5" s="291"/>
      <c r="F5" s="291"/>
      <c r="G5" s="291"/>
      <c r="H5" s="291"/>
      <c r="I5" s="291"/>
      <c r="J5" s="291"/>
      <c r="K5" s="291"/>
      <c r="L5" s="291"/>
      <c r="M5" s="289"/>
      <c r="N5" s="283" t="s">
        <v>2</v>
      </c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89"/>
      <c r="AJ5" s="283" t="s">
        <v>7</v>
      </c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291"/>
      <c r="BA5" s="291"/>
      <c r="BB5" s="291"/>
      <c r="BC5" s="291"/>
      <c r="BD5" s="291"/>
      <c r="BE5" s="289"/>
      <c r="BF5" s="283" t="s">
        <v>10</v>
      </c>
      <c r="BG5" s="291"/>
      <c r="BH5" s="291"/>
      <c r="BI5" s="291"/>
      <c r="BJ5" s="291"/>
      <c r="BK5" s="291"/>
      <c r="BL5" s="291"/>
      <c r="BM5" s="291"/>
      <c r="BN5" s="291"/>
      <c r="BO5" s="291"/>
      <c r="BP5" s="291"/>
      <c r="BQ5" s="291"/>
      <c r="BR5" s="291"/>
      <c r="BS5" s="291"/>
      <c r="BT5" s="291"/>
      <c r="BU5" s="291"/>
      <c r="BV5" s="291"/>
      <c r="BW5" s="291"/>
      <c r="BX5" s="291"/>
      <c r="BY5" s="291"/>
      <c r="BZ5" s="291"/>
      <c r="CA5" s="289"/>
      <c r="CB5" s="283" t="s">
        <v>18</v>
      </c>
      <c r="CC5" s="291"/>
      <c r="CD5" s="291"/>
      <c r="CE5" s="291"/>
      <c r="CF5" s="291"/>
      <c r="CG5" s="291"/>
      <c r="CH5" s="291"/>
      <c r="CI5" s="291"/>
      <c r="CJ5" s="291"/>
      <c r="CK5" s="291"/>
      <c r="CL5" s="291"/>
      <c r="CM5" s="291"/>
      <c r="CN5" s="291"/>
      <c r="CO5" s="291"/>
      <c r="CP5" s="291"/>
      <c r="CQ5" s="291"/>
      <c r="CR5" s="291"/>
      <c r="CS5" s="291"/>
      <c r="CT5" s="291"/>
      <c r="CU5" s="291"/>
      <c r="CV5" s="291"/>
      <c r="CW5" s="289"/>
      <c r="CX5" s="283" t="s">
        <v>19</v>
      </c>
      <c r="CY5" s="291"/>
      <c r="CZ5" s="291"/>
      <c r="DA5" s="291"/>
      <c r="DB5" s="291"/>
      <c r="DC5" s="291"/>
      <c r="DD5" s="291"/>
      <c r="DE5" s="291"/>
      <c r="DF5" s="291"/>
      <c r="DG5" s="291"/>
      <c r="DH5" s="291"/>
      <c r="DI5" s="291"/>
      <c r="DJ5" s="291"/>
      <c r="DK5" s="291"/>
      <c r="DL5" s="291"/>
      <c r="DM5" s="291"/>
      <c r="DN5" s="291"/>
      <c r="DO5" s="291"/>
      <c r="DP5" s="291"/>
      <c r="DQ5" s="291"/>
      <c r="DR5" s="291"/>
      <c r="DS5" s="289"/>
      <c r="DT5" s="283" t="s">
        <v>51</v>
      </c>
      <c r="DU5" s="291"/>
      <c r="DV5" s="291"/>
      <c r="DW5" s="291"/>
      <c r="DX5" s="291"/>
      <c r="DY5" s="291"/>
      <c r="DZ5" s="291"/>
      <c r="EA5" s="291"/>
      <c r="EB5" s="291"/>
      <c r="EC5" s="291"/>
      <c r="ED5" s="291"/>
      <c r="EE5" s="291"/>
      <c r="EF5" s="291"/>
      <c r="EG5" s="291"/>
      <c r="EH5" s="291"/>
      <c r="EI5" s="291"/>
      <c r="EJ5" s="291"/>
      <c r="EK5" s="291"/>
      <c r="EL5" s="291"/>
      <c r="EM5" s="291"/>
      <c r="EN5" s="291"/>
      <c r="EO5" s="289"/>
      <c r="EP5" s="297" t="s">
        <v>48</v>
      </c>
      <c r="EQ5" s="300" t="s">
        <v>44</v>
      </c>
    </row>
    <row r="6" spans="1:148" s="1" customFormat="1" ht="8.25" customHeight="1" x14ac:dyDescent="0.3">
      <c r="A6" s="284"/>
      <c r="B6" s="287"/>
      <c r="C6" s="282"/>
      <c r="D6" s="284"/>
      <c r="E6" s="281"/>
      <c r="F6" s="281"/>
      <c r="G6" s="281"/>
      <c r="H6" s="281"/>
      <c r="I6" s="281"/>
      <c r="J6" s="281"/>
      <c r="K6" s="281"/>
      <c r="L6" s="281"/>
      <c r="M6" s="282"/>
      <c r="N6" s="284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2"/>
      <c r="AJ6" s="284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2"/>
      <c r="BF6" s="284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2"/>
      <c r="CB6" s="284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2"/>
      <c r="CX6" s="284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2"/>
      <c r="DT6" s="284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2"/>
      <c r="EP6" s="298"/>
      <c r="EQ6" s="301"/>
    </row>
    <row r="7" spans="1:148" s="1" customFormat="1" ht="15.75" customHeight="1" x14ac:dyDescent="0.3">
      <c r="A7" s="284"/>
      <c r="B7" s="287"/>
      <c r="C7" s="282"/>
      <c r="D7" s="284"/>
      <c r="E7" s="281"/>
      <c r="F7" s="281"/>
      <c r="G7" s="281"/>
      <c r="H7" s="281"/>
      <c r="I7" s="281"/>
      <c r="J7" s="281"/>
      <c r="K7" s="281"/>
      <c r="L7" s="281"/>
      <c r="M7" s="282"/>
      <c r="N7" s="284" t="s">
        <v>4</v>
      </c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 t="s">
        <v>6</v>
      </c>
      <c r="Z7" s="281"/>
      <c r="AA7" s="281"/>
      <c r="AB7" s="281"/>
      <c r="AC7" s="281"/>
      <c r="AD7" s="281"/>
      <c r="AE7" s="281"/>
      <c r="AF7" s="281"/>
      <c r="AG7" s="281"/>
      <c r="AH7" s="281"/>
      <c r="AI7" s="282"/>
      <c r="AJ7" s="284" t="s">
        <v>8</v>
      </c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 t="s">
        <v>9</v>
      </c>
      <c r="AV7" s="281"/>
      <c r="AW7" s="281"/>
      <c r="AX7" s="281"/>
      <c r="AY7" s="281"/>
      <c r="AZ7" s="281"/>
      <c r="BA7" s="281"/>
      <c r="BB7" s="281"/>
      <c r="BC7" s="281"/>
      <c r="BD7" s="281"/>
      <c r="BE7" s="282"/>
      <c r="BF7" s="284" t="s">
        <v>11</v>
      </c>
      <c r="BG7" s="281"/>
      <c r="BH7" s="281"/>
      <c r="BI7" s="281"/>
      <c r="BJ7" s="281"/>
      <c r="BK7" s="281"/>
      <c r="BL7" s="281"/>
      <c r="BM7" s="281"/>
      <c r="BN7" s="281"/>
      <c r="BO7" s="281"/>
      <c r="BP7" s="281"/>
      <c r="BQ7" s="281" t="s">
        <v>12</v>
      </c>
      <c r="BR7" s="281"/>
      <c r="BS7" s="281"/>
      <c r="BT7" s="281"/>
      <c r="BU7" s="281"/>
      <c r="BV7" s="281"/>
      <c r="BW7" s="281"/>
      <c r="BX7" s="281"/>
      <c r="BY7" s="281"/>
      <c r="BZ7" s="281"/>
      <c r="CA7" s="282"/>
      <c r="CB7" s="284" t="s">
        <v>20</v>
      </c>
      <c r="CC7" s="281"/>
      <c r="CD7" s="281"/>
      <c r="CE7" s="281"/>
      <c r="CF7" s="281"/>
      <c r="CG7" s="281"/>
      <c r="CH7" s="281"/>
      <c r="CI7" s="281"/>
      <c r="CJ7" s="281"/>
      <c r="CK7" s="281"/>
      <c r="CL7" s="281"/>
      <c r="CM7" s="281" t="s">
        <v>21</v>
      </c>
      <c r="CN7" s="281"/>
      <c r="CO7" s="281"/>
      <c r="CP7" s="281"/>
      <c r="CQ7" s="281"/>
      <c r="CR7" s="281"/>
      <c r="CS7" s="281"/>
      <c r="CT7" s="281"/>
      <c r="CU7" s="281"/>
      <c r="CV7" s="281"/>
      <c r="CW7" s="282"/>
      <c r="CX7" s="284" t="s">
        <v>22</v>
      </c>
      <c r="CY7" s="281"/>
      <c r="CZ7" s="281"/>
      <c r="DA7" s="281"/>
      <c r="DB7" s="281"/>
      <c r="DC7" s="281"/>
      <c r="DD7" s="281"/>
      <c r="DE7" s="281"/>
      <c r="DF7" s="281"/>
      <c r="DG7" s="281"/>
      <c r="DH7" s="281"/>
      <c r="DI7" s="281" t="s">
        <v>23</v>
      </c>
      <c r="DJ7" s="281"/>
      <c r="DK7" s="281"/>
      <c r="DL7" s="281"/>
      <c r="DM7" s="281"/>
      <c r="DN7" s="281"/>
      <c r="DO7" s="281"/>
      <c r="DP7" s="281"/>
      <c r="DQ7" s="281"/>
      <c r="DR7" s="281"/>
      <c r="DS7" s="282"/>
      <c r="DT7" s="284" t="s">
        <v>39</v>
      </c>
      <c r="DU7" s="281"/>
      <c r="DV7" s="281"/>
      <c r="DW7" s="281"/>
      <c r="DX7" s="281"/>
      <c r="DY7" s="281"/>
      <c r="DZ7" s="281"/>
      <c r="EA7" s="281"/>
      <c r="EB7" s="281"/>
      <c r="EC7" s="281"/>
      <c r="ED7" s="281"/>
      <c r="EE7" s="281" t="s">
        <v>38</v>
      </c>
      <c r="EF7" s="281"/>
      <c r="EG7" s="281"/>
      <c r="EH7" s="281"/>
      <c r="EI7" s="281"/>
      <c r="EJ7" s="281"/>
      <c r="EK7" s="281"/>
      <c r="EL7" s="281"/>
      <c r="EM7" s="281"/>
      <c r="EN7" s="281"/>
      <c r="EO7" s="282"/>
      <c r="EP7" s="298"/>
      <c r="EQ7" s="301"/>
    </row>
    <row r="8" spans="1:148" s="1" customFormat="1" ht="9" customHeight="1" x14ac:dyDescent="0.3">
      <c r="A8" s="284"/>
      <c r="B8" s="287"/>
      <c r="C8" s="282"/>
      <c r="D8" s="284"/>
      <c r="E8" s="281"/>
      <c r="F8" s="281"/>
      <c r="G8" s="281"/>
      <c r="H8" s="281"/>
      <c r="I8" s="281"/>
      <c r="J8" s="281"/>
      <c r="K8" s="281"/>
      <c r="L8" s="281"/>
      <c r="M8" s="282"/>
      <c r="N8" s="284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2"/>
      <c r="AJ8" s="284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2"/>
      <c r="BF8" s="284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2"/>
      <c r="CB8" s="284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2"/>
      <c r="CX8" s="284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2"/>
      <c r="DT8" s="284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2"/>
      <c r="EP8" s="298"/>
      <c r="EQ8" s="301"/>
    </row>
    <row r="9" spans="1:148" s="1" customFormat="1" ht="93" customHeight="1" thickBot="1" x14ac:dyDescent="0.35">
      <c r="A9" s="285"/>
      <c r="B9" s="288"/>
      <c r="C9" s="290"/>
      <c r="D9" s="44" t="s">
        <v>3</v>
      </c>
      <c r="E9" s="45" t="s">
        <v>41</v>
      </c>
      <c r="F9" s="46" t="s">
        <v>42</v>
      </c>
      <c r="G9" s="46" t="s">
        <v>42</v>
      </c>
      <c r="H9" s="46" t="s">
        <v>42</v>
      </c>
      <c r="I9" s="46" t="s">
        <v>42</v>
      </c>
      <c r="J9" s="46" t="s">
        <v>42</v>
      </c>
      <c r="K9" s="46" t="s">
        <v>42</v>
      </c>
      <c r="L9" s="46" t="s">
        <v>42</v>
      </c>
      <c r="M9" s="47" t="s">
        <v>45</v>
      </c>
      <c r="N9" s="45" t="s">
        <v>41</v>
      </c>
      <c r="O9" s="46" t="s">
        <v>42</v>
      </c>
      <c r="P9" s="46" t="s">
        <v>46</v>
      </c>
      <c r="Q9" s="46"/>
      <c r="R9" s="46"/>
      <c r="S9" s="46"/>
      <c r="T9" s="46"/>
      <c r="U9" s="46"/>
      <c r="V9" s="46"/>
      <c r="W9" s="46" t="s">
        <v>5</v>
      </c>
      <c r="X9" s="46" t="s">
        <v>47</v>
      </c>
      <c r="Y9" s="45" t="s">
        <v>41</v>
      </c>
      <c r="Z9" s="46"/>
      <c r="AA9" s="46"/>
      <c r="AB9" s="46"/>
      <c r="AC9" s="46"/>
      <c r="AD9" s="46"/>
      <c r="AE9" s="46"/>
      <c r="AF9" s="46"/>
      <c r="AG9" s="46"/>
      <c r="AH9" s="46" t="s">
        <v>5</v>
      </c>
      <c r="AI9" s="46" t="s">
        <v>47</v>
      </c>
      <c r="AJ9" s="45" t="s">
        <v>41</v>
      </c>
      <c r="AK9" s="46"/>
      <c r="AL9" s="46"/>
      <c r="AM9" s="46"/>
      <c r="AN9" s="46"/>
      <c r="AO9" s="46"/>
      <c r="AP9" s="46"/>
      <c r="AQ9" s="46"/>
      <c r="AR9" s="46"/>
      <c r="AS9" s="46" t="s">
        <v>5</v>
      </c>
      <c r="AT9" s="46" t="s">
        <v>47</v>
      </c>
      <c r="AU9" s="45" t="s">
        <v>41</v>
      </c>
      <c r="AV9" s="46"/>
      <c r="AW9" s="46"/>
      <c r="AX9" s="46"/>
      <c r="AY9" s="46"/>
      <c r="AZ9" s="46"/>
      <c r="BA9" s="46"/>
      <c r="BB9" s="46"/>
      <c r="BC9" s="46"/>
      <c r="BD9" s="46" t="s">
        <v>5</v>
      </c>
      <c r="BE9" s="46" t="s">
        <v>47</v>
      </c>
      <c r="BF9" s="45" t="s">
        <v>41</v>
      </c>
      <c r="BG9" s="46"/>
      <c r="BH9" s="46"/>
      <c r="BI9" s="46"/>
      <c r="BJ9" s="46"/>
      <c r="BK9" s="46"/>
      <c r="BL9" s="46"/>
      <c r="BM9" s="46"/>
      <c r="BN9" s="46"/>
      <c r="BO9" s="46" t="s">
        <v>5</v>
      </c>
      <c r="BP9" s="46" t="s">
        <v>47</v>
      </c>
      <c r="BQ9" s="45" t="s">
        <v>41</v>
      </c>
      <c r="BR9" s="46"/>
      <c r="BS9" s="46"/>
      <c r="BT9" s="46"/>
      <c r="BU9" s="46"/>
      <c r="BV9" s="46"/>
      <c r="BW9" s="46"/>
      <c r="BX9" s="46"/>
      <c r="BY9" s="46"/>
      <c r="BZ9" s="46" t="s">
        <v>5</v>
      </c>
      <c r="CA9" s="46" t="s">
        <v>47</v>
      </c>
      <c r="CB9" s="45" t="s">
        <v>41</v>
      </c>
      <c r="CC9" s="46"/>
      <c r="CD9" s="46"/>
      <c r="CE9" s="46"/>
      <c r="CF9" s="46"/>
      <c r="CG9" s="46"/>
      <c r="CH9" s="46"/>
      <c r="CI9" s="46"/>
      <c r="CJ9" s="46"/>
      <c r="CK9" s="46" t="s">
        <v>5</v>
      </c>
      <c r="CL9" s="46" t="s">
        <v>47</v>
      </c>
      <c r="CM9" s="45" t="s">
        <v>41</v>
      </c>
      <c r="CN9" s="46"/>
      <c r="CO9" s="46"/>
      <c r="CP9" s="46"/>
      <c r="CQ9" s="46"/>
      <c r="CR9" s="46"/>
      <c r="CS9" s="46"/>
      <c r="CT9" s="46"/>
      <c r="CU9" s="46"/>
      <c r="CV9" s="46" t="s">
        <v>5</v>
      </c>
      <c r="CW9" s="46" t="s">
        <v>47</v>
      </c>
      <c r="CX9" s="45" t="s">
        <v>41</v>
      </c>
      <c r="CY9" s="46"/>
      <c r="CZ9" s="46"/>
      <c r="DA9" s="46"/>
      <c r="DB9" s="46"/>
      <c r="DC9" s="46"/>
      <c r="DD9" s="46"/>
      <c r="DE9" s="46"/>
      <c r="DF9" s="46"/>
      <c r="DG9" s="46" t="s">
        <v>5</v>
      </c>
      <c r="DH9" s="46" t="s">
        <v>47</v>
      </c>
      <c r="DI9" s="45" t="s">
        <v>41</v>
      </c>
      <c r="DJ9" s="46"/>
      <c r="DK9" s="46"/>
      <c r="DL9" s="46"/>
      <c r="DM9" s="46"/>
      <c r="DN9" s="46"/>
      <c r="DO9" s="46"/>
      <c r="DP9" s="46"/>
      <c r="DQ9" s="46"/>
      <c r="DR9" s="46" t="s">
        <v>5</v>
      </c>
      <c r="DS9" s="46" t="s">
        <v>47</v>
      </c>
      <c r="DT9" s="45" t="s">
        <v>41</v>
      </c>
      <c r="DU9" s="46"/>
      <c r="DV9" s="46"/>
      <c r="DW9" s="46"/>
      <c r="DX9" s="46"/>
      <c r="DY9" s="46"/>
      <c r="DZ9" s="46"/>
      <c r="EA9" s="46"/>
      <c r="EB9" s="46"/>
      <c r="EC9" s="46" t="s">
        <v>5</v>
      </c>
      <c r="ED9" s="46" t="s">
        <v>47</v>
      </c>
      <c r="EE9" s="45" t="s">
        <v>41</v>
      </c>
      <c r="EF9" s="46"/>
      <c r="EG9" s="46"/>
      <c r="EH9" s="46"/>
      <c r="EI9" s="46"/>
      <c r="EJ9" s="46"/>
      <c r="EK9" s="46"/>
      <c r="EL9" s="46"/>
      <c r="EM9" s="46"/>
      <c r="EN9" s="46" t="s">
        <v>5</v>
      </c>
      <c r="EO9" s="46" t="s">
        <v>47</v>
      </c>
      <c r="EP9" s="299"/>
      <c r="EQ9" s="302"/>
    </row>
    <row r="10" spans="1:148" ht="18" customHeight="1" thickBot="1" x14ac:dyDescent="0.35">
      <c r="A10" s="279" t="s">
        <v>28</v>
      </c>
      <c r="B10" s="280"/>
      <c r="C10" s="28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39"/>
    </row>
    <row r="11" spans="1:148" ht="15.75" customHeight="1" x14ac:dyDescent="0.3">
      <c r="A11" s="17">
        <v>1</v>
      </c>
      <c r="B11" s="3"/>
      <c r="C11" s="40"/>
      <c r="D11" s="11"/>
      <c r="E11" s="14"/>
      <c r="F11" s="15"/>
      <c r="G11" s="15"/>
      <c r="H11" s="15"/>
      <c r="I11" s="15"/>
      <c r="J11" s="15"/>
      <c r="K11" s="15"/>
      <c r="L11" s="15"/>
      <c r="M11" s="16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6"/>
      <c r="Y11" s="14"/>
      <c r="Z11" s="15"/>
      <c r="AA11" s="15"/>
      <c r="AB11" s="15"/>
      <c r="AC11" s="15"/>
      <c r="AD11" s="15"/>
      <c r="AE11" s="15"/>
      <c r="AF11" s="15"/>
      <c r="AG11" s="15"/>
      <c r="AH11" s="15"/>
      <c r="AI11" s="16"/>
      <c r="AJ11" s="14"/>
      <c r="AK11" s="15"/>
      <c r="AL11" s="15"/>
      <c r="AM11" s="15"/>
      <c r="AN11" s="15"/>
      <c r="AO11" s="15"/>
      <c r="AP11" s="15"/>
      <c r="AQ11" s="15"/>
      <c r="AR11" s="15"/>
      <c r="AS11" s="15"/>
      <c r="AT11" s="16"/>
      <c r="AU11" s="14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14"/>
      <c r="BG11" s="15"/>
      <c r="BH11" s="15"/>
      <c r="BI11" s="15"/>
      <c r="BJ11" s="15"/>
      <c r="BK11" s="15"/>
      <c r="BL11" s="15"/>
      <c r="BM11" s="15"/>
      <c r="BN11" s="15"/>
      <c r="BO11" s="15"/>
      <c r="BP11" s="16"/>
      <c r="BQ11" s="14"/>
      <c r="BR11" s="15"/>
      <c r="BS11" s="15"/>
      <c r="BT11" s="15"/>
      <c r="BU11" s="15"/>
      <c r="BV11" s="15"/>
      <c r="BW11" s="15"/>
      <c r="BX11" s="15"/>
      <c r="BY11" s="15"/>
      <c r="BZ11" s="15"/>
      <c r="CA11" s="16"/>
      <c r="CB11" s="14"/>
      <c r="CC11" s="15"/>
      <c r="CD11" s="15"/>
      <c r="CE11" s="15"/>
      <c r="CF11" s="15"/>
      <c r="CG11" s="15"/>
      <c r="CH11" s="15"/>
      <c r="CI11" s="15"/>
      <c r="CJ11" s="15"/>
      <c r="CK11" s="15"/>
      <c r="CL11" s="16"/>
      <c r="CM11" s="14"/>
      <c r="CN11" s="15"/>
      <c r="CO11" s="15"/>
      <c r="CP11" s="15"/>
      <c r="CQ11" s="15"/>
      <c r="CR11" s="15"/>
      <c r="CS11" s="15"/>
      <c r="CT11" s="15"/>
      <c r="CU11" s="15"/>
      <c r="CV11" s="15"/>
      <c r="CW11" s="16"/>
      <c r="CX11" s="14"/>
      <c r="CY11" s="15"/>
      <c r="CZ11" s="15"/>
      <c r="DA11" s="15"/>
      <c r="DB11" s="15"/>
      <c r="DC11" s="15"/>
      <c r="DD11" s="15"/>
      <c r="DE11" s="15"/>
      <c r="DF11" s="15"/>
      <c r="DG11" s="15"/>
      <c r="DH11" s="16"/>
      <c r="DI11" s="14"/>
      <c r="DJ11" s="15"/>
      <c r="DK11" s="15"/>
      <c r="DL11" s="15"/>
      <c r="DM11" s="15"/>
      <c r="DN11" s="15"/>
      <c r="DO11" s="15"/>
      <c r="DP11" s="15"/>
      <c r="DQ11" s="15"/>
      <c r="DR11" s="15"/>
      <c r="DS11" s="16"/>
      <c r="DT11" s="14"/>
      <c r="DU11" s="15"/>
      <c r="DV11" s="15"/>
      <c r="DW11" s="15"/>
      <c r="DX11" s="15"/>
      <c r="DY11" s="15"/>
      <c r="DZ11" s="15"/>
      <c r="EA11" s="15"/>
      <c r="EB11" s="15"/>
      <c r="EC11" s="15"/>
      <c r="ED11" s="16"/>
      <c r="EE11" s="14"/>
      <c r="EF11" s="15"/>
      <c r="EG11" s="15"/>
      <c r="EH11" s="15"/>
      <c r="EI11" s="15"/>
      <c r="EJ11" s="15"/>
      <c r="EK11" s="15"/>
      <c r="EL11" s="15"/>
      <c r="EM11" s="15"/>
      <c r="EN11" s="15"/>
      <c r="EO11" s="16"/>
      <c r="EP11" s="11"/>
      <c r="EQ11" s="23"/>
    </row>
    <row r="12" spans="1:148" ht="15.75" customHeight="1" x14ac:dyDescent="0.3">
      <c r="A12" s="17">
        <v>2</v>
      </c>
      <c r="B12" s="3"/>
      <c r="C12" s="40"/>
      <c r="D12" s="12"/>
      <c r="E12" s="17"/>
      <c r="F12" s="3"/>
      <c r="G12" s="3"/>
      <c r="H12" s="3"/>
      <c r="I12" s="3"/>
      <c r="J12" s="3"/>
      <c r="K12" s="3"/>
      <c r="L12" s="3"/>
      <c r="M12" s="18"/>
      <c r="N12" s="17"/>
      <c r="O12" s="3"/>
      <c r="P12" s="3"/>
      <c r="Q12" s="3"/>
      <c r="R12" s="3"/>
      <c r="S12" s="3"/>
      <c r="T12" s="3"/>
      <c r="U12" s="3"/>
      <c r="V12" s="3"/>
      <c r="W12" s="3"/>
      <c r="X12" s="18"/>
      <c r="Y12" s="17"/>
      <c r="Z12" s="3"/>
      <c r="AA12" s="3"/>
      <c r="AB12" s="3"/>
      <c r="AC12" s="3"/>
      <c r="AD12" s="3"/>
      <c r="AE12" s="3"/>
      <c r="AF12" s="3"/>
      <c r="AG12" s="3"/>
      <c r="AH12" s="3"/>
      <c r="AI12" s="18"/>
      <c r="AJ12" s="17"/>
      <c r="AK12" s="3"/>
      <c r="AL12" s="3"/>
      <c r="AM12" s="3"/>
      <c r="AN12" s="3"/>
      <c r="AO12" s="3"/>
      <c r="AP12" s="3"/>
      <c r="AQ12" s="3"/>
      <c r="AR12" s="3"/>
      <c r="AS12" s="3"/>
      <c r="AT12" s="18"/>
      <c r="AU12" s="17"/>
      <c r="AV12" s="3"/>
      <c r="AW12" s="3"/>
      <c r="AX12" s="3"/>
      <c r="AY12" s="3"/>
      <c r="AZ12" s="3"/>
      <c r="BA12" s="3"/>
      <c r="BB12" s="3"/>
      <c r="BC12" s="3"/>
      <c r="BD12" s="3"/>
      <c r="BE12" s="18"/>
      <c r="BF12" s="17"/>
      <c r="BG12" s="3"/>
      <c r="BH12" s="3"/>
      <c r="BI12" s="3"/>
      <c r="BJ12" s="3"/>
      <c r="BK12" s="3"/>
      <c r="BL12" s="3"/>
      <c r="BM12" s="3"/>
      <c r="BN12" s="3"/>
      <c r="BO12" s="3"/>
      <c r="BP12" s="18"/>
      <c r="BQ12" s="17"/>
      <c r="BR12" s="3"/>
      <c r="BS12" s="3"/>
      <c r="BT12" s="3"/>
      <c r="BU12" s="3"/>
      <c r="BV12" s="3"/>
      <c r="BW12" s="3"/>
      <c r="BX12" s="3"/>
      <c r="BY12" s="3"/>
      <c r="BZ12" s="3"/>
      <c r="CA12" s="18"/>
      <c r="CB12" s="17"/>
      <c r="CC12" s="3"/>
      <c r="CD12" s="3"/>
      <c r="CE12" s="3"/>
      <c r="CF12" s="3"/>
      <c r="CG12" s="3"/>
      <c r="CH12" s="3"/>
      <c r="CI12" s="3"/>
      <c r="CJ12" s="3"/>
      <c r="CK12" s="3"/>
      <c r="CL12" s="18"/>
      <c r="CM12" s="17"/>
      <c r="CN12" s="3"/>
      <c r="CO12" s="3"/>
      <c r="CP12" s="3"/>
      <c r="CQ12" s="3"/>
      <c r="CR12" s="3"/>
      <c r="CS12" s="3"/>
      <c r="CT12" s="3"/>
      <c r="CU12" s="3"/>
      <c r="CV12" s="3"/>
      <c r="CW12" s="18"/>
      <c r="CX12" s="17"/>
      <c r="CY12" s="3"/>
      <c r="CZ12" s="3"/>
      <c r="DA12" s="3"/>
      <c r="DB12" s="3"/>
      <c r="DC12" s="3"/>
      <c r="DD12" s="3"/>
      <c r="DE12" s="3"/>
      <c r="DF12" s="3"/>
      <c r="DG12" s="3"/>
      <c r="DH12" s="18"/>
      <c r="DI12" s="17"/>
      <c r="DJ12" s="3"/>
      <c r="DK12" s="3"/>
      <c r="DL12" s="3"/>
      <c r="DM12" s="3"/>
      <c r="DN12" s="3"/>
      <c r="DO12" s="3"/>
      <c r="DP12" s="3"/>
      <c r="DQ12" s="3"/>
      <c r="DR12" s="3"/>
      <c r="DS12" s="18"/>
      <c r="DT12" s="17"/>
      <c r="DU12" s="3"/>
      <c r="DV12" s="3"/>
      <c r="DW12" s="3"/>
      <c r="DX12" s="3"/>
      <c r="DY12" s="3"/>
      <c r="DZ12" s="3"/>
      <c r="EA12" s="3"/>
      <c r="EB12" s="3"/>
      <c r="EC12" s="3"/>
      <c r="ED12" s="18"/>
      <c r="EE12" s="17"/>
      <c r="EF12" s="3"/>
      <c r="EG12" s="3"/>
      <c r="EH12" s="3"/>
      <c r="EI12" s="3"/>
      <c r="EJ12" s="3"/>
      <c r="EK12" s="3"/>
      <c r="EL12" s="3"/>
      <c r="EM12" s="3"/>
      <c r="EN12" s="3"/>
      <c r="EO12" s="18"/>
      <c r="EP12" s="12"/>
      <c r="EQ12" s="24"/>
    </row>
    <row r="13" spans="1:148" ht="15.75" customHeight="1" x14ac:dyDescent="0.3">
      <c r="A13" s="17">
        <v>3</v>
      </c>
      <c r="B13" s="3"/>
      <c r="C13" s="40"/>
      <c r="D13" s="12"/>
      <c r="E13" s="17"/>
      <c r="F13" s="3"/>
      <c r="G13" s="3"/>
      <c r="H13" s="3"/>
      <c r="I13" s="3"/>
      <c r="J13" s="3"/>
      <c r="K13" s="3"/>
      <c r="L13" s="3"/>
      <c r="M13" s="18"/>
      <c r="N13" s="17"/>
      <c r="O13" s="3"/>
      <c r="P13" s="3"/>
      <c r="Q13" s="3"/>
      <c r="R13" s="3"/>
      <c r="S13" s="3"/>
      <c r="T13" s="3"/>
      <c r="U13" s="3"/>
      <c r="V13" s="3"/>
      <c r="W13" s="3"/>
      <c r="X13" s="18"/>
      <c r="Y13" s="17"/>
      <c r="Z13" s="3"/>
      <c r="AA13" s="3"/>
      <c r="AB13" s="3"/>
      <c r="AC13" s="3"/>
      <c r="AD13" s="3"/>
      <c r="AE13" s="3"/>
      <c r="AF13" s="3"/>
      <c r="AG13" s="3"/>
      <c r="AH13" s="3"/>
      <c r="AI13" s="18"/>
      <c r="AJ13" s="17"/>
      <c r="AK13" s="3"/>
      <c r="AL13" s="3"/>
      <c r="AM13" s="3"/>
      <c r="AN13" s="3"/>
      <c r="AO13" s="3"/>
      <c r="AP13" s="3"/>
      <c r="AQ13" s="3"/>
      <c r="AR13" s="3"/>
      <c r="AS13" s="3"/>
      <c r="AT13" s="18"/>
      <c r="AU13" s="17"/>
      <c r="AV13" s="3"/>
      <c r="AW13" s="3"/>
      <c r="AX13" s="3"/>
      <c r="AY13" s="3"/>
      <c r="AZ13" s="3"/>
      <c r="BA13" s="3"/>
      <c r="BB13" s="3"/>
      <c r="BC13" s="3"/>
      <c r="BD13" s="3"/>
      <c r="BE13" s="18"/>
      <c r="BF13" s="17"/>
      <c r="BG13" s="3"/>
      <c r="BH13" s="3"/>
      <c r="BI13" s="3"/>
      <c r="BJ13" s="3"/>
      <c r="BK13" s="3"/>
      <c r="BL13" s="3"/>
      <c r="BM13" s="3"/>
      <c r="BN13" s="3"/>
      <c r="BO13" s="3"/>
      <c r="BP13" s="18"/>
      <c r="BQ13" s="17"/>
      <c r="BR13" s="3"/>
      <c r="BS13" s="3"/>
      <c r="BT13" s="3"/>
      <c r="BU13" s="3"/>
      <c r="BV13" s="3"/>
      <c r="BW13" s="3"/>
      <c r="BX13" s="3"/>
      <c r="BY13" s="3"/>
      <c r="BZ13" s="3"/>
      <c r="CA13" s="18"/>
      <c r="CB13" s="17"/>
      <c r="CC13" s="3"/>
      <c r="CD13" s="3"/>
      <c r="CE13" s="3"/>
      <c r="CF13" s="3"/>
      <c r="CG13" s="3"/>
      <c r="CH13" s="3"/>
      <c r="CI13" s="3"/>
      <c r="CJ13" s="3"/>
      <c r="CK13" s="3"/>
      <c r="CL13" s="18"/>
      <c r="CM13" s="17"/>
      <c r="CN13" s="3"/>
      <c r="CO13" s="3"/>
      <c r="CP13" s="3"/>
      <c r="CQ13" s="3"/>
      <c r="CR13" s="3"/>
      <c r="CS13" s="3"/>
      <c r="CT13" s="3"/>
      <c r="CU13" s="3"/>
      <c r="CV13" s="3"/>
      <c r="CW13" s="18"/>
      <c r="CX13" s="17"/>
      <c r="CY13" s="3"/>
      <c r="CZ13" s="3"/>
      <c r="DA13" s="3"/>
      <c r="DB13" s="3"/>
      <c r="DC13" s="3"/>
      <c r="DD13" s="3"/>
      <c r="DE13" s="3"/>
      <c r="DF13" s="3"/>
      <c r="DG13" s="3"/>
      <c r="DH13" s="18"/>
      <c r="DI13" s="17"/>
      <c r="DJ13" s="3"/>
      <c r="DK13" s="3"/>
      <c r="DL13" s="3"/>
      <c r="DM13" s="3"/>
      <c r="DN13" s="3"/>
      <c r="DO13" s="3"/>
      <c r="DP13" s="3"/>
      <c r="DQ13" s="3"/>
      <c r="DR13" s="3"/>
      <c r="DS13" s="18"/>
      <c r="DT13" s="17"/>
      <c r="DU13" s="3"/>
      <c r="DV13" s="3"/>
      <c r="DW13" s="3"/>
      <c r="DX13" s="3"/>
      <c r="DY13" s="3"/>
      <c r="DZ13" s="3"/>
      <c r="EA13" s="3"/>
      <c r="EB13" s="3"/>
      <c r="EC13" s="3"/>
      <c r="ED13" s="18"/>
      <c r="EE13" s="17"/>
      <c r="EF13" s="3"/>
      <c r="EG13" s="3"/>
      <c r="EH13" s="3"/>
      <c r="EI13" s="3"/>
      <c r="EJ13" s="3"/>
      <c r="EK13" s="3"/>
      <c r="EL13" s="3"/>
      <c r="EM13" s="3"/>
      <c r="EN13" s="3"/>
      <c r="EO13" s="18"/>
      <c r="EP13" s="12"/>
      <c r="EQ13" s="24"/>
    </row>
    <row r="14" spans="1:148" ht="15.75" customHeight="1" x14ac:dyDescent="0.3">
      <c r="A14" s="17">
        <v>4</v>
      </c>
      <c r="B14" s="3"/>
      <c r="C14" s="40"/>
      <c r="D14" s="12"/>
      <c r="E14" s="17"/>
      <c r="F14" s="3"/>
      <c r="G14" s="3"/>
      <c r="H14" s="3"/>
      <c r="I14" s="3"/>
      <c r="J14" s="3"/>
      <c r="K14" s="3"/>
      <c r="L14" s="3"/>
      <c r="M14" s="18"/>
      <c r="N14" s="17"/>
      <c r="O14" s="3"/>
      <c r="P14" s="3"/>
      <c r="Q14" s="3"/>
      <c r="R14" s="3"/>
      <c r="S14" s="3"/>
      <c r="T14" s="3"/>
      <c r="U14" s="3"/>
      <c r="V14" s="3"/>
      <c r="W14" s="3"/>
      <c r="X14" s="18"/>
      <c r="Y14" s="17"/>
      <c r="Z14" s="3"/>
      <c r="AA14" s="3"/>
      <c r="AB14" s="3"/>
      <c r="AC14" s="3"/>
      <c r="AD14" s="3"/>
      <c r="AE14" s="3"/>
      <c r="AF14" s="3"/>
      <c r="AG14" s="3"/>
      <c r="AH14" s="3"/>
      <c r="AI14" s="18"/>
      <c r="AJ14" s="17"/>
      <c r="AK14" s="3"/>
      <c r="AL14" s="3"/>
      <c r="AM14" s="3"/>
      <c r="AN14" s="3"/>
      <c r="AO14" s="3"/>
      <c r="AP14" s="3"/>
      <c r="AQ14" s="3"/>
      <c r="AR14" s="3"/>
      <c r="AS14" s="3"/>
      <c r="AT14" s="18"/>
      <c r="AU14" s="17"/>
      <c r="AV14" s="3"/>
      <c r="AW14" s="3"/>
      <c r="AX14" s="3"/>
      <c r="AY14" s="3"/>
      <c r="AZ14" s="3"/>
      <c r="BA14" s="3"/>
      <c r="BB14" s="3"/>
      <c r="BC14" s="3"/>
      <c r="BD14" s="3"/>
      <c r="BE14" s="18"/>
      <c r="BF14" s="17"/>
      <c r="BG14" s="3"/>
      <c r="BH14" s="3"/>
      <c r="BI14" s="3"/>
      <c r="BJ14" s="3"/>
      <c r="BK14" s="3"/>
      <c r="BL14" s="3"/>
      <c r="BM14" s="3"/>
      <c r="BN14" s="3"/>
      <c r="BO14" s="3"/>
      <c r="BP14" s="18"/>
      <c r="BQ14" s="17"/>
      <c r="BR14" s="3"/>
      <c r="BS14" s="3"/>
      <c r="BT14" s="3"/>
      <c r="BU14" s="3"/>
      <c r="BV14" s="3"/>
      <c r="BW14" s="3"/>
      <c r="BX14" s="3"/>
      <c r="BY14" s="3"/>
      <c r="BZ14" s="3"/>
      <c r="CA14" s="18"/>
      <c r="CB14" s="17"/>
      <c r="CC14" s="3"/>
      <c r="CD14" s="3"/>
      <c r="CE14" s="3"/>
      <c r="CF14" s="3"/>
      <c r="CG14" s="3"/>
      <c r="CH14" s="3"/>
      <c r="CI14" s="3"/>
      <c r="CJ14" s="3"/>
      <c r="CK14" s="3"/>
      <c r="CL14" s="18"/>
      <c r="CM14" s="17"/>
      <c r="CN14" s="3"/>
      <c r="CO14" s="3"/>
      <c r="CP14" s="3"/>
      <c r="CQ14" s="3"/>
      <c r="CR14" s="3"/>
      <c r="CS14" s="3"/>
      <c r="CT14" s="3"/>
      <c r="CU14" s="3"/>
      <c r="CV14" s="3"/>
      <c r="CW14" s="18"/>
      <c r="CX14" s="17"/>
      <c r="CY14" s="3"/>
      <c r="CZ14" s="3"/>
      <c r="DA14" s="3"/>
      <c r="DB14" s="3"/>
      <c r="DC14" s="3"/>
      <c r="DD14" s="3"/>
      <c r="DE14" s="3"/>
      <c r="DF14" s="3"/>
      <c r="DG14" s="3"/>
      <c r="DH14" s="18"/>
      <c r="DI14" s="17"/>
      <c r="DJ14" s="3"/>
      <c r="DK14" s="3"/>
      <c r="DL14" s="3"/>
      <c r="DM14" s="3"/>
      <c r="DN14" s="3"/>
      <c r="DO14" s="3"/>
      <c r="DP14" s="3"/>
      <c r="DQ14" s="3"/>
      <c r="DR14" s="3"/>
      <c r="DS14" s="18"/>
      <c r="DT14" s="17"/>
      <c r="DU14" s="3"/>
      <c r="DV14" s="3"/>
      <c r="DW14" s="3"/>
      <c r="DX14" s="3"/>
      <c r="DY14" s="3"/>
      <c r="DZ14" s="3"/>
      <c r="EA14" s="3"/>
      <c r="EB14" s="3"/>
      <c r="EC14" s="3"/>
      <c r="ED14" s="18"/>
      <c r="EE14" s="17"/>
      <c r="EF14" s="3"/>
      <c r="EG14" s="3"/>
      <c r="EH14" s="3"/>
      <c r="EI14" s="3"/>
      <c r="EJ14" s="3"/>
      <c r="EK14" s="3"/>
      <c r="EL14" s="3"/>
      <c r="EM14" s="3"/>
      <c r="EN14" s="3"/>
      <c r="EO14" s="18"/>
      <c r="EP14" s="12"/>
      <c r="EQ14" s="24"/>
    </row>
    <row r="15" spans="1:148" ht="15.75" customHeight="1" thickBot="1" x14ac:dyDescent="0.35">
      <c r="A15" s="17">
        <v>5</v>
      </c>
      <c r="B15" s="3"/>
      <c r="C15" s="40"/>
      <c r="D15" s="13"/>
      <c r="E15" s="19"/>
      <c r="F15" s="20"/>
      <c r="G15" s="20"/>
      <c r="H15" s="20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0"/>
      <c r="T15" s="20"/>
      <c r="U15" s="20"/>
      <c r="V15" s="20"/>
      <c r="W15" s="20"/>
      <c r="X15" s="21"/>
      <c r="Y15" s="19"/>
      <c r="Z15" s="20"/>
      <c r="AA15" s="20"/>
      <c r="AB15" s="20"/>
      <c r="AC15" s="20"/>
      <c r="AD15" s="20"/>
      <c r="AE15" s="20"/>
      <c r="AF15" s="20"/>
      <c r="AG15" s="20"/>
      <c r="AH15" s="20"/>
      <c r="AI15" s="21"/>
      <c r="AJ15" s="19"/>
      <c r="AK15" s="20"/>
      <c r="AL15" s="20"/>
      <c r="AM15" s="20"/>
      <c r="AN15" s="20"/>
      <c r="AO15" s="20"/>
      <c r="AP15" s="20"/>
      <c r="AQ15" s="20"/>
      <c r="AR15" s="20"/>
      <c r="AS15" s="20"/>
      <c r="AT15" s="21"/>
      <c r="AU15" s="19"/>
      <c r="AV15" s="20"/>
      <c r="AW15" s="20"/>
      <c r="AX15" s="20"/>
      <c r="AY15" s="20"/>
      <c r="AZ15" s="20"/>
      <c r="BA15" s="20"/>
      <c r="BB15" s="20"/>
      <c r="BC15" s="20"/>
      <c r="BD15" s="20"/>
      <c r="BE15" s="21"/>
      <c r="BF15" s="19"/>
      <c r="BG15" s="20"/>
      <c r="BH15" s="20"/>
      <c r="BI15" s="20"/>
      <c r="BJ15" s="20"/>
      <c r="BK15" s="20"/>
      <c r="BL15" s="20"/>
      <c r="BM15" s="20"/>
      <c r="BN15" s="20"/>
      <c r="BO15" s="20"/>
      <c r="BP15" s="21"/>
      <c r="BQ15" s="19"/>
      <c r="BR15" s="20"/>
      <c r="BS15" s="20"/>
      <c r="BT15" s="20"/>
      <c r="BU15" s="20"/>
      <c r="BV15" s="20"/>
      <c r="BW15" s="20"/>
      <c r="BX15" s="20"/>
      <c r="BY15" s="20"/>
      <c r="BZ15" s="20"/>
      <c r="CA15" s="21"/>
      <c r="CB15" s="19"/>
      <c r="CC15" s="20"/>
      <c r="CD15" s="20"/>
      <c r="CE15" s="20"/>
      <c r="CF15" s="20"/>
      <c r="CG15" s="20"/>
      <c r="CH15" s="20"/>
      <c r="CI15" s="20"/>
      <c r="CJ15" s="20"/>
      <c r="CK15" s="20"/>
      <c r="CL15" s="21"/>
      <c r="CM15" s="19"/>
      <c r="CN15" s="20"/>
      <c r="CO15" s="20"/>
      <c r="CP15" s="20"/>
      <c r="CQ15" s="20"/>
      <c r="CR15" s="20"/>
      <c r="CS15" s="20"/>
      <c r="CT15" s="20"/>
      <c r="CU15" s="20"/>
      <c r="CV15" s="20"/>
      <c r="CW15" s="21"/>
      <c r="CX15" s="19"/>
      <c r="CY15" s="20"/>
      <c r="CZ15" s="20"/>
      <c r="DA15" s="20"/>
      <c r="DB15" s="20"/>
      <c r="DC15" s="20"/>
      <c r="DD15" s="20"/>
      <c r="DE15" s="20"/>
      <c r="DF15" s="20"/>
      <c r="DG15" s="20"/>
      <c r="DH15" s="21"/>
      <c r="DI15" s="19"/>
      <c r="DJ15" s="20"/>
      <c r="DK15" s="20"/>
      <c r="DL15" s="20"/>
      <c r="DM15" s="20"/>
      <c r="DN15" s="20"/>
      <c r="DO15" s="20"/>
      <c r="DP15" s="20"/>
      <c r="DQ15" s="20"/>
      <c r="DR15" s="20"/>
      <c r="DS15" s="21"/>
      <c r="DT15" s="19"/>
      <c r="DU15" s="20"/>
      <c r="DV15" s="20"/>
      <c r="DW15" s="20"/>
      <c r="DX15" s="20"/>
      <c r="DY15" s="20"/>
      <c r="DZ15" s="20"/>
      <c r="EA15" s="20"/>
      <c r="EB15" s="20"/>
      <c r="EC15" s="20"/>
      <c r="ED15" s="21"/>
      <c r="EE15" s="19"/>
      <c r="EF15" s="20"/>
      <c r="EG15" s="20"/>
      <c r="EH15" s="20"/>
      <c r="EI15" s="20"/>
      <c r="EJ15" s="20"/>
      <c r="EK15" s="20"/>
      <c r="EL15" s="20"/>
      <c r="EM15" s="20"/>
      <c r="EN15" s="20"/>
      <c r="EO15" s="21"/>
      <c r="EP15" s="13"/>
      <c r="EQ15" s="25"/>
    </row>
    <row r="16" spans="1:148" ht="15.75" customHeight="1" thickBot="1" x14ac:dyDescent="0.35">
      <c r="A16" s="292" t="s">
        <v>31</v>
      </c>
      <c r="B16" s="293"/>
      <c r="C16" s="29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41"/>
    </row>
    <row r="17" spans="1:147" ht="15.75" customHeight="1" x14ac:dyDescent="0.3">
      <c r="A17" s="17">
        <v>6</v>
      </c>
      <c r="B17" s="3"/>
      <c r="C17" s="40"/>
      <c r="D17" s="11"/>
      <c r="E17" s="14"/>
      <c r="F17" s="15"/>
      <c r="G17" s="15"/>
      <c r="H17" s="15"/>
      <c r="I17" s="15"/>
      <c r="J17" s="15"/>
      <c r="K17" s="15"/>
      <c r="L17" s="15"/>
      <c r="M17" s="16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6"/>
      <c r="Y17" s="14"/>
      <c r="Z17" s="15"/>
      <c r="AA17" s="15"/>
      <c r="AB17" s="15"/>
      <c r="AC17" s="15"/>
      <c r="AD17" s="15"/>
      <c r="AE17" s="15"/>
      <c r="AF17" s="15"/>
      <c r="AG17" s="15"/>
      <c r="AH17" s="15"/>
      <c r="AI17" s="16"/>
      <c r="AJ17" s="14"/>
      <c r="AK17" s="15"/>
      <c r="AL17" s="15"/>
      <c r="AM17" s="15"/>
      <c r="AN17" s="15"/>
      <c r="AO17" s="15"/>
      <c r="AP17" s="15"/>
      <c r="AQ17" s="15"/>
      <c r="AR17" s="15"/>
      <c r="AS17" s="15"/>
      <c r="AT17" s="16"/>
      <c r="AU17" s="14"/>
      <c r="AV17" s="15"/>
      <c r="AW17" s="15"/>
      <c r="AX17" s="15"/>
      <c r="AY17" s="15"/>
      <c r="AZ17" s="15"/>
      <c r="BA17" s="15"/>
      <c r="BB17" s="15"/>
      <c r="BC17" s="15"/>
      <c r="BD17" s="15"/>
      <c r="BE17" s="16"/>
      <c r="BF17" s="14"/>
      <c r="BG17" s="15"/>
      <c r="BH17" s="15"/>
      <c r="BI17" s="15"/>
      <c r="BJ17" s="15"/>
      <c r="BK17" s="15"/>
      <c r="BL17" s="15"/>
      <c r="BM17" s="15"/>
      <c r="BN17" s="15"/>
      <c r="BO17" s="15"/>
      <c r="BP17" s="16"/>
      <c r="BQ17" s="14"/>
      <c r="BR17" s="15"/>
      <c r="BS17" s="15"/>
      <c r="BT17" s="15"/>
      <c r="BU17" s="15"/>
      <c r="BV17" s="15"/>
      <c r="BW17" s="15"/>
      <c r="BX17" s="15"/>
      <c r="BY17" s="15"/>
      <c r="BZ17" s="15"/>
      <c r="CA17" s="16"/>
      <c r="CB17" s="14"/>
      <c r="CC17" s="15"/>
      <c r="CD17" s="15"/>
      <c r="CE17" s="15"/>
      <c r="CF17" s="15"/>
      <c r="CG17" s="15"/>
      <c r="CH17" s="15"/>
      <c r="CI17" s="15"/>
      <c r="CJ17" s="15"/>
      <c r="CK17" s="15"/>
      <c r="CL17" s="16"/>
      <c r="CM17" s="14"/>
      <c r="CN17" s="15"/>
      <c r="CO17" s="15"/>
      <c r="CP17" s="15"/>
      <c r="CQ17" s="15"/>
      <c r="CR17" s="15"/>
      <c r="CS17" s="15"/>
      <c r="CT17" s="15"/>
      <c r="CU17" s="15"/>
      <c r="CV17" s="15"/>
      <c r="CW17" s="16"/>
      <c r="CX17" s="14"/>
      <c r="CY17" s="15"/>
      <c r="CZ17" s="15"/>
      <c r="DA17" s="15"/>
      <c r="DB17" s="15"/>
      <c r="DC17" s="15"/>
      <c r="DD17" s="15"/>
      <c r="DE17" s="15"/>
      <c r="DF17" s="15"/>
      <c r="DG17" s="15"/>
      <c r="DH17" s="16"/>
      <c r="DI17" s="14"/>
      <c r="DJ17" s="15"/>
      <c r="DK17" s="15"/>
      <c r="DL17" s="15"/>
      <c r="DM17" s="15"/>
      <c r="DN17" s="15"/>
      <c r="DO17" s="15"/>
      <c r="DP17" s="15"/>
      <c r="DQ17" s="15"/>
      <c r="DR17" s="15"/>
      <c r="DS17" s="16"/>
      <c r="DT17" s="14"/>
      <c r="DU17" s="15"/>
      <c r="DV17" s="15"/>
      <c r="DW17" s="15"/>
      <c r="DX17" s="15"/>
      <c r="DY17" s="15"/>
      <c r="DZ17" s="15"/>
      <c r="EA17" s="15"/>
      <c r="EB17" s="15"/>
      <c r="EC17" s="15"/>
      <c r="ED17" s="16"/>
      <c r="EE17" s="14"/>
      <c r="EF17" s="15"/>
      <c r="EG17" s="15"/>
      <c r="EH17" s="15"/>
      <c r="EI17" s="15"/>
      <c r="EJ17" s="15"/>
      <c r="EK17" s="15"/>
      <c r="EL17" s="15"/>
      <c r="EM17" s="15"/>
      <c r="EN17" s="15"/>
      <c r="EO17" s="16"/>
      <c r="EP17" s="11"/>
      <c r="EQ17" s="23"/>
    </row>
    <row r="18" spans="1:147" ht="15.75" customHeight="1" x14ac:dyDescent="0.3">
      <c r="A18" s="17">
        <v>7</v>
      </c>
      <c r="B18" s="3"/>
      <c r="C18" s="40"/>
      <c r="D18" s="12"/>
      <c r="E18" s="17"/>
      <c r="F18" s="3"/>
      <c r="G18" s="3"/>
      <c r="H18" s="3"/>
      <c r="I18" s="3"/>
      <c r="J18" s="3"/>
      <c r="K18" s="3"/>
      <c r="L18" s="3"/>
      <c r="M18" s="18"/>
      <c r="N18" s="17"/>
      <c r="O18" s="3"/>
      <c r="P18" s="3"/>
      <c r="Q18" s="3"/>
      <c r="R18" s="3"/>
      <c r="S18" s="3"/>
      <c r="T18" s="3"/>
      <c r="U18" s="3"/>
      <c r="V18" s="3"/>
      <c r="W18" s="3"/>
      <c r="X18" s="18"/>
      <c r="Y18" s="17"/>
      <c r="Z18" s="3"/>
      <c r="AA18" s="3"/>
      <c r="AB18" s="3"/>
      <c r="AC18" s="3"/>
      <c r="AD18" s="3"/>
      <c r="AE18" s="3"/>
      <c r="AF18" s="3"/>
      <c r="AG18" s="3"/>
      <c r="AH18" s="3"/>
      <c r="AI18" s="18"/>
      <c r="AJ18" s="17"/>
      <c r="AK18" s="3"/>
      <c r="AL18" s="3"/>
      <c r="AM18" s="3"/>
      <c r="AN18" s="3"/>
      <c r="AO18" s="3"/>
      <c r="AP18" s="3"/>
      <c r="AQ18" s="3"/>
      <c r="AR18" s="3"/>
      <c r="AS18" s="3"/>
      <c r="AT18" s="18"/>
      <c r="AU18" s="17"/>
      <c r="AV18" s="3"/>
      <c r="AW18" s="3"/>
      <c r="AX18" s="3"/>
      <c r="AY18" s="3"/>
      <c r="AZ18" s="3"/>
      <c r="BA18" s="3"/>
      <c r="BB18" s="3"/>
      <c r="BC18" s="3"/>
      <c r="BD18" s="3"/>
      <c r="BE18" s="18"/>
      <c r="BF18" s="17"/>
      <c r="BG18" s="3"/>
      <c r="BH18" s="3"/>
      <c r="BI18" s="3"/>
      <c r="BJ18" s="3"/>
      <c r="BK18" s="3"/>
      <c r="BL18" s="3"/>
      <c r="BM18" s="3"/>
      <c r="BN18" s="3"/>
      <c r="BO18" s="3"/>
      <c r="BP18" s="18"/>
      <c r="BQ18" s="17"/>
      <c r="BR18" s="3"/>
      <c r="BS18" s="3"/>
      <c r="BT18" s="3"/>
      <c r="BU18" s="3"/>
      <c r="BV18" s="3"/>
      <c r="BW18" s="3"/>
      <c r="BX18" s="3"/>
      <c r="BY18" s="3"/>
      <c r="BZ18" s="3"/>
      <c r="CA18" s="18"/>
      <c r="CB18" s="17"/>
      <c r="CC18" s="3"/>
      <c r="CD18" s="3"/>
      <c r="CE18" s="3"/>
      <c r="CF18" s="3"/>
      <c r="CG18" s="3"/>
      <c r="CH18" s="3"/>
      <c r="CI18" s="3"/>
      <c r="CJ18" s="3"/>
      <c r="CK18" s="3"/>
      <c r="CL18" s="18"/>
      <c r="CM18" s="17"/>
      <c r="CN18" s="3"/>
      <c r="CO18" s="3"/>
      <c r="CP18" s="3"/>
      <c r="CQ18" s="3"/>
      <c r="CR18" s="3"/>
      <c r="CS18" s="3"/>
      <c r="CT18" s="3"/>
      <c r="CU18" s="3"/>
      <c r="CV18" s="3"/>
      <c r="CW18" s="18"/>
      <c r="CX18" s="17"/>
      <c r="CY18" s="3"/>
      <c r="CZ18" s="3"/>
      <c r="DA18" s="3"/>
      <c r="DB18" s="3"/>
      <c r="DC18" s="3"/>
      <c r="DD18" s="3"/>
      <c r="DE18" s="3"/>
      <c r="DF18" s="3"/>
      <c r="DG18" s="3"/>
      <c r="DH18" s="18"/>
      <c r="DI18" s="17"/>
      <c r="DJ18" s="3"/>
      <c r="DK18" s="3"/>
      <c r="DL18" s="3"/>
      <c r="DM18" s="3"/>
      <c r="DN18" s="3"/>
      <c r="DO18" s="3"/>
      <c r="DP18" s="3"/>
      <c r="DQ18" s="3"/>
      <c r="DR18" s="3"/>
      <c r="DS18" s="18"/>
      <c r="DT18" s="17"/>
      <c r="DU18" s="3"/>
      <c r="DV18" s="3"/>
      <c r="DW18" s="3"/>
      <c r="DX18" s="3"/>
      <c r="DY18" s="3"/>
      <c r="DZ18" s="3"/>
      <c r="EA18" s="3"/>
      <c r="EB18" s="3"/>
      <c r="EC18" s="3"/>
      <c r="ED18" s="18"/>
      <c r="EE18" s="17"/>
      <c r="EF18" s="3"/>
      <c r="EG18" s="3"/>
      <c r="EH18" s="3"/>
      <c r="EI18" s="3"/>
      <c r="EJ18" s="3"/>
      <c r="EK18" s="3"/>
      <c r="EL18" s="3"/>
      <c r="EM18" s="3"/>
      <c r="EN18" s="3"/>
      <c r="EO18" s="18"/>
      <c r="EP18" s="12"/>
      <c r="EQ18" s="24"/>
    </row>
    <row r="19" spans="1:147" ht="15.75" customHeight="1" x14ac:dyDescent="0.3">
      <c r="A19" s="17">
        <v>8</v>
      </c>
      <c r="B19" s="3"/>
      <c r="C19" s="40"/>
      <c r="D19" s="12"/>
      <c r="E19" s="17"/>
      <c r="F19" s="3"/>
      <c r="G19" s="3"/>
      <c r="H19" s="3"/>
      <c r="I19" s="3"/>
      <c r="J19" s="3"/>
      <c r="K19" s="3"/>
      <c r="L19" s="3"/>
      <c r="M19" s="18"/>
      <c r="N19" s="17"/>
      <c r="O19" s="3"/>
      <c r="P19" s="3"/>
      <c r="Q19" s="3"/>
      <c r="R19" s="3"/>
      <c r="S19" s="3"/>
      <c r="T19" s="3"/>
      <c r="U19" s="3"/>
      <c r="V19" s="3"/>
      <c r="W19" s="3"/>
      <c r="X19" s="18"/>
      <c r="Y19" s="17"/>
      <c r="Z19" s="3"/>
      <c r="AA19" s="3"/>
      <c r="AB19" s="3"/>
      <c r="AC19" s="3"/>
      <c r="AD19" s="3"/>
      <c r="AE19" s="3"/>
      <c r="AF19" s="3"/>
      <c r="AG19" s="3"/>
      <c r="AH19" s="3"/>
      <c r="AI19" s="18"/>
      <c r="AJ19" s="17"/>
      <c r="AK19" s="3"/>
      <c r="AL19" s="3"/>
      <c r="AM19" s="3"/>
      <c r="AN19" s="3"/>
      <c r="AO19" s="3"/>
      <c r="AP19" s="3"/>
      <c r="AQ19" s="3"/>
      <c r="AR19" s="3"/>
      <c r="AS19" s="3"/>
      <c r="AT19" s="18"/>
      <c r="AU19" s="17"/>
      <c r="AV19" s="3"/>
      <c r="AW19" s="3"/>
      <c r="AX19" s="3"/>
      <c r="AY19" s="3"/>
      <c r="AZ19" s="3"/>
      <c r="BA19" s="3"/>
      <c r="BB19" s="3"/>
      <c r="BC19" s="3"/>
      <c r="BD19" s="3"/>
      <c r="BE19" s="18"/>
      <c r="BF19" s="17"/>
      <c r="BG19" s="3"/>
      <c r="BH19" s="3"/>
      <c r="BI19" s="3"/>
      <c r="BJ19" s="3"/>
      <c r="BK19" s="3"/>
      <c r="BL19" s="3"/>
      <c r="BM19" s="3"/>
      <c r="BN19" s="3"/>
      <c r="BO19" s="3"/>
      <c r="BP19" s="18"/>
      <c r="BQ19" s="17"/>
      <c r="BR19" s="3"/>
      <c r="BS19" s="3"/>
      <c r="BT19" s="3"/>
      <c r="BU19" s="3"/>
      <c r="BV19" s="3"/>
      <c r="BW19" s="3"/>
      <c r="BX19" s="3"/>
      <c r="BY19" s="3"/>
      <c r="BZ19" s="3"/>
      <c r="CA19" s="18"/>
      <c r="CB19" s="17"/>
      <c r="CC19" s="3"/>
      <c r="CD19" s="3"/>
      <c r="CE19" s="3"/>
      <c r="CF19" s="3"/>
      <c r="CG19" s="3"/>
      <c r="CH19" s="3"/>
      <c r="CI19" s="3"/>
      <c r="CJ19" s="3"/>
      <c r="CK19" s="3"/>
      <c r="CL19" s="18"/>
      <c r="CM19" s="17"/>
      <c r="CN19" s="3"/>
      <c r="CO19" s="3"/>
      <c r="CP19" s="3"/>
      <c r="CQ19" s="3"/>
      <c r="CR19" s="3"/>
      <c r="CS19" s="3"/>
      <c r="CT19" s="3"/>
      <c r="CU19" s="3"/>
      <c r="CV19" s="3"/>
      <c r="CW19" s="18"/>
      <c r="CX19" s="17"/>
      <c r="CY19" s="3"/>
      <c r="CZ19" s="3"/>
      <c r="DA19" s="3"/>
      <c r="DB19" s="3"/>
      <c r="DC19" s="3"/>
      <c r="DD19" s="3"/>
      <c r="DE19" s="3"/>
      <c r="DF19" s="3"/>
      <c r="DG19" s="3"/>
      <c r="DH19" s="18"/>
      <c r="DI19" s="17"/>
      <c r="DJ19" s="3"/>
      <c r="DK19" s="3"/>
      <c r="DL19" s="3"/>
      <c r="DM19" s="3"/>
      <c r="DN19" s="3"/>
      <c r="DO19" s="3"/>
      <c r="DP19" s="3"/>
      <c r="DQ19" s="3"/>
      <c r="DR19" s="3"/>
      <c r="DS19" s="18"/>
      <c r="DT19" s="17"/>
      <c r="DU19" s="3"/>
      <c r="DV19" s="3"/>
      <c r="DW19" s="3"/>
      <c r="DX19" s="3"/>
      <c r="DY19" s="3"/>
      <c r="DZ19" s="3"/>
      <c r="EA19" s="3"/>
      <c r="EB19" s="3"/>
      <c r="EC19" s="3"/>
      <c r="ED19" s="18"/>
      <c r="EE19" s="17"/>
      <c r="EF19" s="3"/>
      <c r="EG19" s="3"/>
      <c r="EH19" s="3"/>
      <c r="EI19" s="3"/>
      <c r="EJ19" s="3"/>
      <c r="EK19" s="3"/>
      <c r="EL19" s="3"/>
      <c r="EM19" s="3"/>
      <c r="EN19" s="3"/>
      <c r="EO19" s="18"/>
      <c r="EP19" s="12"/>
      <c r="EQ19" s="24"/>
    </row>
    <row r="20" spans="1:147" ht="15.75" customHeight="1" x14ac:dyDescent="0.3">
      <c r="A20" s="17">
        <v>9</v>
      </c>
      <c r="B20" s="3"/>
      <c r="C20" s="40"/>
      <c r="D20" s="12"/>
      <c r="E20" s="17"/>
      <c r="F20" s="3"/>
      <c r="G20" s="3"/>
      <c r="H20" s="3"/>
      <c r="I20" s="3"/>
      <c r="J20" s="3"/>
      <c r="K20" s="3"/>
      <c r="L20" s="3"/>
      <c r="M20" s="18"/>
      <c r="N20" s="17"/>
      <c r="O20" s="3"/>
      <c r="P20" s="3"/>
      <c r="Q20" s="3"/>
      <c r="R20" s="3"/>
      <c r="S20" s="3"/>
      <c r="T20" s="3"/>
      <c r="U20" s="3"/>
      <c r="V20" s="3"/>
      <c r="W20" s="3"/>
      <c r="X20" s="18"/>
      <c r="Y20" s="17"/>
      <c r="Z20" s="3"/>
      <c r="AA20" s="3"/>
      <c r="AB20" s="3"/>
      <c r="AC20" s="3"/>
      <c r="AD20" s="3"/>
      <c r="AE20" s="3"/>
      <c r="AF20" s="3"/>
      <c r="AG20" s="3"/>
      <c r="AH20" s="3"/>
      <c r="AI20" s="18"/>
      <c r="AJ20" s="17"/>
      <c r="AK20" s="3"/>
      <c r="AL20" s="3"/>
      <c r="AM20" s="3"/>
      <c r="AN20" s="3"/>
      <c r="AO20" s="3"/>
      <c r="AP20" s="3"/>
      <c r="AQ20" s="3"/>
      <c r="AR20" s="3"/>
      <c r="AS20" s="3"/>
      <c r="AT20" s="18"/>
      <c r="AU20" s="17"/>
      <c r="AV20" s="3"/>
      <c r="AW20" s="3"/>
      <c r="AX20" s="3"/>
      <c r="AY20" s="3"/>
      <c r="AZ20" s="3"/>
      <c r="BA20" s="3"/>
      <c r="BB20" s="3"/>
      <c r="BC20" s="3"/>
      <c r="BD20" s="3"/>
      <c r="BE20" s="18"/>
      <c r="BF20" s="17"/>
      <c r="BG20" s="3"/>
      <c r="BH20" s="3"/>
      <c r="BI20" s="3"/>
      <c r="BJ20" s="3"/>
      <c r="BK20" s="3"/>
      <c r="BL20" s="3"/>
      <c r="BM20" s="3"/>
      <c r="BN20" s="3"/>
      <c r="BO20" s="3"/>
      <c r="BP20" s="18"/>
      <c r="BQ20" s="17"/>
      <c r="BR20" s="3"/>
      <c r="BS20" s="3"/>
      <c r="BT20" s="3"/>
      <c r="BU20" s="3"/>
      <c r="BV20" s="3"/>
      <c r="BW20" s="3"/>
      <c r="BX20" s="3"/>
      <c r="BY20" s="3"/>
      <c r="BZ20" s="3"/>
      <c r="CA20" s="18"/>
      <c r="CB20" s="17"/>
      <c r="CC20" s="3"/>
      <c r="CD20" s="3"/>
      <c r="CE20" s="3"/>
      <c r="CF20" s="3"/>
      <c r="CG20" s="3"/>
      <c r="CH20" s="3"/>
      <c r="CI20" s="3"/>
      <c r="CJ20" s="3"/>
      <c r="CK20" s="3"/>
      <c r="CL20" s="18"/>
      <c r="CM20" s="17"/>
      <c r="CN20" s="3"/>
      <c r="CO20" s="3"/>
      <c r="CP20" s="3"/>
      <c r="CQ20" s="3"/>
      <c r="CR20" s="3"/>
      <c r="CS20" s="3"/>
      <c r="CT20" s="3"/>
      <c r="CU20" s="3"/>
      <c r="CV20" s="3"/>
      <c r="CW20" s="18"/>
      <c r="CX20" s="17"/>
      <c r="CY20" s="3"/>
      <c r="CZ20" s="3"/>
      <c r="DA20" s="3"/>
      <c r="DB20" s="3"/>
      <c r="DC20" s="3"/>
      <c r="DD20" s="3"/>
      <c r="DE20" s="3"/>
      <c r="DF20" s="3"/>
      <c r="DG20" s="3"/>
      <c r="DH20" s="18"/>
      <c r="DI20" s="17"/>
      <c r="DJ20" s="3"/>
      <c r="DK20" s="3"/>
      <c r="DL20" s="3"/>
      <c r="DM20" s="3"/>
      <c r="DN20" s="3"/>
      <c r="DO20" s="3"/>
      <c r="DP20" s="3"/>
      <c r="DQ20" s="3"/>
      <c r="DR20" s="3"/>
      <c r="DS20" s="18"/>
      <c r="DT20" s="17"/>
      <c r="DU20" s="3"/>
      <c r="DV20" s="3"/>
      <c r="DW20" s="3"/>
      <c r="DX20" s="3"/>
      <c r="DY20" s="3"/>
      <c r="DZ20" s="3"/>
      <c r="EA20" s="3"/>
      <c r="EB20" s="3"/>
      <c r="EC20" s="3"/>
      <c r="ED20" s="18"/>
      <c r="EE20" s="17"/>
      <c r="EF20" s="3"/>
      <c r="EG20" s="3"/>
      <c r="EH20" s="3"/>
      <c r="EI20" s="3"/>
      <c r="EJ20" s="3"/>
      <c r="EK20" s="3"/>
      <c r="EL20" s="3"/>
      <c r="EM20" s="3"/>
      <c r="EN20" s="3"/>
      <c r="EO20" s="18"/>
      <c r="EP20" s="12"/>
      <c r="EQ20" s="24"/>
    </row>
    <row r="21" spans="1:147" ht="15.75" customHeight="1" thickBot="1" x14ac:dyDescent="0.35">
      <c r="A21" s="17">
        <v>10</v>
      </c>
      <c r="B21" s="3"/>
      <c r="C21" s="40"/>
      <c r="D21" s="13"/>
      <c r="E21" s="19"/>
      <c r="F21" s="20"/>
      <c r="G21" s="20"/>
      <c r="H21" s="20"/>
      <c r="I21" s="20"/>
      <c r="J21" s="20"/>
      <c r="K21" s="20"/>
      <c r="L21" s="20"/>
      <c r="M21" s="21"/>
      <c r="N21" s="19"/>
      <c r="O21" s="20"/>
      <c r="P21" s="20"/>
      <c r="Q21" s="20"/>
      <c r="R21" s="20"/>
      <c r="S21" s="20"/>
      <c r="T21" s="20"/>
      <c r="U21" s="20"/>
      <c r="V21" s="20"/>
      <c r="W21" s="20"/>
      <c r="X21" s="21"/>
      <c r="Y21" s="19"/>
      <c r="Z21" s="20"/>
      <c r="AA21" s="20"/>
      <c r="AB21" s="20"/>
      <c r="AC21" s="20"/>
      <c r="AD21" s="20"/>
      <c r="AE21" s="20"/>
      <c r="AF21" s="20"/>
      <c r="AG21" s="20"/>
      <c r="AH21" s="20"/>
      <c r="AI21" s="21"/>
      <c r="AJ21" s="19"/>
      <c r="AK21" s="20"/>
      <c r="AL21" s="20"/>
      <c r="AM21" s="20"/>
      <c r="AN21" s="20"/>
      <c r="AO21" s="20"/>
      <c r="AP21" s="20"/>
      <c r="AQ21" s="20"/>
      <c r="AR21" s="20"/>
      <c r="AS21" s="20"/>
      <c r="AT21" s="21"/>
      <c r="AU21" s="19"/>
      <c r="AV21" s="20"/>
      <c r="AW21" s="20"/>
      <c r="AX21" s="20"/>
      <c r="AY21" s="20"/>
      <c r="AZ21" s="20"/>
      <c r="BA21" s="20"/>
      <c r="BB21" s="20"/>
      <c r="BC21" s="20"/>
      <c r="BD21" s="20"/>
      <c r="BE21" s="21"/>
      <c r="BF21" s="19"/>
      <c r="BG21" s="20"/>
      <c r="BH21" s="20"/>
      <c r="BI21" s="20"/>
      <c r="BJ21" s="20"/>
      <c r="BK21" s="20"/>
      <c r="BL21" s="20"/>
      <c r="BM21" s="20"/>
      <c r="BN21" s="20"/>
      <c r="BO21" s="20"/>
      <c r="BP21" s="21"/>
      <c r="BQ21" s="19"/>
      <c r="BR21" s="20"/>
      <c r="BS21" s="20"/>
      <c r="BT21" s="20"/>
      <c r="BU21" s="20"/>
      <c r="BV21" s="20"/>
      <c r="BW21" s="20"/>
      <c r="BX21" s="20"/>
      <c r="BY21" s="20"/>
      <c r="BZ21" s="20"/>
      <c r="CA21" s="21"/>
      <c r="CB21" s="19"/>
      <c r="CC21" s="20"/>
      <c r="CD21" s="20"/>
      <c r="CE21" s="20"/>
      <c r="CF21" s="20"/>
      <c r="CG21" s="20"/>
      <c r="CH21" s="20"/>
      <c r="CI21" s="20"/>
      <c r="CJ21" s="20"/>
      <c r="CK21" s="20"/>
      <c r="CL21" s="21"/>
      <c r="CM21" s="19"/>
      <c r="CN21" s="20"/>
      <c r="CO21" s="20"/>
      <c r="CP21" s="20"/>
      <c r="CQ21" s="20"/>
      <c r="CR21" s="20"/>
      <c r="CS21" s="20"/>
      <c r="CT21" s="20"/>
      <c r="CU21" s="20"/>
      <c r="CV21" s="20"/>
      <c r="CW21" s="21"/>
      <c r="CX21" s="19"/>
      <c r="CY21" s="20"/>
      <c r="CZ21" s="20"/>
      <c r="DA21" s="20"/>
      <c r="DB21" s="20"/>
      <c r="DC21" s="20"/>
      <c r="DD21" s="20"/>
      <c r="DE21" s="20"/>
      <c r="DF21" s="20"/>
      <c r="DG21" s="20"/>
      <c r="DH21" s="21"/>
      <c r="DI21" s="19"/>
      <c r="DJ21" s="20"/>
      <c r="DK21" s="20"/>
      <c r="DL21" s="20"/>
      <c r="DM21" s="20"/>
      <c r="DN21" s="20"/>
      <c r="DO21" s="20"/>
      <c r="DP21" s="20"/>
      <c r="DQ21" s="20"/>
      <c r="DR21" s="20"/>
      <c r="DS21" s="21"/>
      <c r="DT21" s="19"/>
      <c r="DU21" s="20"/>
      <c r="DV21" s="20"/>
      <c r="DW21" s="20"/>
      <c r="DX21" s="20"/>
      <c r="DY21" s="20"/>
      <c r="DZ21" s="20"/>
      <c r="EA21" s="20"/>
      <c r="EB21" s="20"/>
      <c r="EC21" s="20"/>
      <c r="ED21" s="21"/>
      <c r="EE21" s="19"/>
      <c r="EF21" s="20"/>
      <c r="EG21" s="20"/>
      <c r="EH21" s="20"/>
      <c r="EI21" s="20"/>
      <c r="EJ21" s="20"/>
      <c r="EK21" s="20"/>
      <c r="EL21" s="20"/>
      <c r="EM21" s="20"/>
      <c r="EN21" s="20"/>
      <c r="EO21" s="21"/>
      <c r="EP21" s="13"/>
      <c r="EQ21" s="25"/>
    </row>
    <row r="22" spans="1:147" ht="15.75" customHeight="1" thickBot="1" x14ac:dyDescent="0.35">
      <c r="A22" s="294" t="s">
        <v>40</v>
      </c>
      <c r="B22" s="295"/>
      <c r="C22" s="29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5"/>
    </row>
    <row r="23" spans="1:147" ht="15.75" customHeight="1" thickBot="1" x14ac:dyDescent="0.35">
      <c r="A23" s="26">
        <v>21</v>
      </c>
      <c r="B23" s="6"/>
      <c r="C23" s="42" t="s">
        <v>29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43"/>
    </row>
    <row r="24" spans="1:147" ht="15.75" customHeight="1" thickBot="1" x14ac:dyDescent="0.35">
      <c r="A24" s="294" t="s">
        <v>30</v>
      </c>
      <c r="B24" s="296"/>
      <c r="C24" s="29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8"/>
    </row>
    <row r="25" spans="1:147" x14ac:dyDescent="0.3">
      <c r="A25" s="29"/>
      <c r="B25" s="29"/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</row>
    <row r="26" spans="1:147" x14ac:dyDescent="0.3">
      <c r="A26" s="29"/>
      <c r="B26" s="29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</row>
    <row r="27" spans="1:147" x14ac:dyDescent="0.3">
      <c r="A27" s="29"/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</row>
    <row r="28" spans="1:147" x14ac:dyDescent="0.3">
      <c r="A28" s="29"/>
      <c r="B28" s="29"/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</row>
    <row r="29" spans="1:147" x14ac:dyDescent="0.3">
      <c r="A29" s="29"/>
      <c r="B29" s="29" t="s">
        <v>32</v>
      </c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</row>
    <row r="30" spans="1:147" x14ac:dyDescent="0.3">
      <c r="A30" s="29"/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</row>
    <row r="31" spans="1:147" x14ac:dyDescent="0.3">
      <c r="A31" s="29"/>
      <c r="B31" s="29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</row>
    <row r="32" spans="1:147" x14ac:dyDescent="0.3">
      <c r="A32" s="29"/>
      <c r="B32" s="29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</row>
    <row r="33" spans="1:147" x14ac:dyDescent="0.3">
      <c r="A33" s="29"/>
      <c r="B33" s="29" t="s">
        <v>33</v>
      </c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 t="s">
        <v>35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</row>
    <row r="34" spans="1:147" x14ac:dyDescent="0.3">
      <c r="A34" s="29"/>
      <c r="B34" s="29" t="s">
        <v>34</v>
      </c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 t="s">
        <v>36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</row>
    <row r="35" spans="1:147" x14ac:dyDescent="0.3">
      <c r="A35" s="29"/>
      <c r="B35" s="29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 t="s">
        <v>37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</row>
    <row r="36" spans="1:147" x14ac:dyDescent="0.3">
      <c r="A36" s="29"/>
      <c r="B36" s="29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</row>
    <row r="37" spans="1:147" x14ac:dyDescent="0.3">
      <c r="A37" s="29"/>
      <c r="B37" s="29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</row>
  </sheetData>
  <mergeCells count="28">
    <mergeCell ref="A16:C16"/>
    <mergeCell ref="A22:C22"/>
    <mergeCell ref="A24:C24"/>
    <mergeCell ref="EP5:EP9"/>
    <mergeCell ref="EQ5:EQ9"/>
    <mergeCell ref="N7:X8"/>
    <mergeCell ref="Y7:AI8"/>
    <mergeCell ref="AJ7:AT8"/>
    <mergeCell ref="AU7:BE8"/>
    <mergeCell ref="BF7:BP8"/>
    <mergeCell ref="BQ7:CA8"/>
    <mergeCell ref="CB7:CL8"/>
    <mergeCell ref="CM7:CW8"/>
    <mergeCell ref="CX7:DH8"/>
    <mergeCell ref="DI7:DS8"/>
    <mergeCell ref="DT7:ED8"/>
    <mergeCell ref="A10:C10"/>
    <mergeCell ref="EE7:EO8"/>
    <mergeCell ref="A5:A9"/>
    <mergeCell ref="B5:B9"/>
    <mergeCell ref="C5:C9"/>
    <mergeCell ref="D5:M8"/>
    <mergeCell ref="N5:AI6"/>
    <mergeCell ref="AJ5:BE6"/>
    <mergeCell ref="BF5:CA6"/>
    <mergeCell ref="CB5:CW6"/>
    <mergeCell ref="CX5:DS6"/>
    <mergeCell ref="DT5:EO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Harmonogram studiów - wzór</vt:lpstr>
      <vt:lpstr>Harmonogram specjalnośc - wzór</vt:lpstr>
      <vt:lpstr>'Harmonogram studiów - wzór'!Obszar_wydruku</vt:lpstr>
      <vt:lpstr>'Harmonogram studiów - wzór'!Tytuły_wydruku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2024-06-10T19:01:52Z</dcterms:modified>
</cp:coreProperties>
</file>