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9F813F1-4D11-4C7A-8889-BE645D7A66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monogram studiów - wzór" sheetId="1" r:id="rId1"/>
    <sheet name="Harmonogram specjalnośc - wzór" sheetId="4" r:id="rId2"/>
  </sheets>
  <definedNames>
    <definedName name="_xlnm.Print_Area" localSheetId="0">'Harmonogram studiów - wzór'!$A$1:$CF$114</definedName>
    <definedName name="_xlnm.Print_Titles" localSheetId="0">'Harmonogram studiów - wzór'!$A:$R,'Harmonogram studiów - wzór'!$5:$9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3" i="1" l="1"/>
  <c r="G103" i="1"/>
  <c r="H103" i="1"/>
  <c r="I103" i="1"/>
  <c r="J103" i="1"/>
  <c r="L103" i="1"/>
  <c r="M103" i="1"/>
  <c r="N103" i="1"/>
  <c r="O103" i="1"/>
  <c r="P103" i="1"/>
  <c r="R103" i="1"/>
  <c r="S103" i="1"/>
  <c r="U103" i="1"/>
  <c r="V103" i="1"/>
  <c r="W103" i="1"/>
  <c r="X103" i="1"/>
  <c r="Y103" i="1"/>
  <c r="AA103" i="1"/>
  <c r="AB103" i="1"/>
  <c r="AC103" i="1"/>
  <c r="AD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F102" i="1"/>
  <c r="G102" i="1"/>
  <c r="H102" i="1"/>
  <c r="I102" i="1"/>
  <c r="J102" i="1"/>
  <c r="L102" i="1"/>
  <c r="M102" i="1"/>
  <c r="N102" i="1"/>
  <c r="O102" i="1"/>
  <c r="P102" i="1"/>
  <c r="R102" i="1"/>
  <c r="S102" i="1"/>
  <c r="U102" i="1"/>
  <c r="V102" i="1"/>
  <c r="W102" i="1"/>
  <c r="X102" i="1"/>
  <c r="Y102" i="1"/>
  <c r="AA102" i="1"/>
  <c r="AB102" i="1"/>
  <c r="AC102" i="1"/>
  <c r="AD102" i="1"/>
  <c r="AE102" i="1"/>
  <c r="AF102" i="1"/>
  <c r="AG102" i="1"/>
  <c r="AH102" i="1"/>
  <c r="AI102" i="1"/>
  <c r="AJ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F19" i="1"/>
  <c r="G19" i="1"/>
  <c r="H19" i="1"/>
  <c r="I19" i="1"/>
  <c r="J19" i="1"/>
  <c r="K19" i="1"/>
  <c r="K103" i="1" s="1"/>
  <c r="L19" i="1"/>
  <c r="M19" i="1"/>
  <c r="N19" i="1"/>
  <c r="O19" i="1"/>
  <c r="P19" i="1"/>
  <c r="Q19" i="1"/>
  <c r="Q102" i="1" s="1"/>
  <c r="R19" i="1"/>
  <c r="S19" i="1"/>
  <c r="T19" i="1"/>
  <c r="T103" i="1" s="1"/>
  <c r="U19" i="1"/>
  <c r="V19" i="1"/>
  <c r="W19" i="1"/>
  <c r="X19" i="1"/>
  <c r="Y19" i="1"/>
  <c r="Z19" i="1"/>
  <c r="Z103" i="1" s="1"/>
  <c r="AA19" i="1"/>
  <c r="AB19" i="1"/>
  <c r="AC19" i="1"/>
  <c r="AD19" i="1"/>
  <c r="AE19" i="1"/>
  <c r="AE103" i="1" s="1"/>
  <c r="AF19" i="1"/>
  <c r="AG19" i="1"/>
  <c r="AH19" i="1"/>
  <c r="AI19" i="1"/>
  <c r="AJ19" i="1"/>
  <c r="AK19" i="1"/>
  <c r="AK102" i="1" s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Z102" i="1" l="1"/>
  <c r="T102" i="1"/>
  <c r="K102" i="1"/>
  <c r="Q103" i="1"/>
  <c r="G43" i="1" l="1"/>
  <c r="H43" i="1"/>
  <c r="I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G28" i="1"/>
  <c r="H28" i="1"/>
  <c r="I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R27" i="1"/>
  <c r="Q27" i="1"/>
  <c r="P27" i="1"/>
  <c r="O27" i="1"/>
  <c r="N27" i="1"/>
  <c r="M27" i="1"/>
  <c r="K27" i="1"/>
  <c r="J27" i="1"/>
  <c r="F27" i="1"/>
  <c r="L34" i="1"/>
  <c r="L31" i="1"/>
  <c r="L26" i="1"/>
  <c r="L28" i="1" s="1"/>
  <c r="CH99" i="1"/>
  <c r="CH85" i="1"/>
  <c r="I55" i="1"/>
  <c r="I49" i="1"/>
  <c r="H49" i="1"/>
  <c r="H55" i="1"/>
  <c r="J34" i="1"/>
  <c r="BW68" i="1"/>
  <c r="L43" i="1" l="1"/>
  <c r="E27" i="1"/>
  <c r="CH101" i="1"/>
  <c r="CE73" i="1"/>
  <c r="BT73" i="1"/>
  <c r="BZ73" i="1"/>
  <c r="BO73" i="1"/>
  <c r="F70" i="1"/>
  <c r="F73" i="1" s="1"/>
  <c r="F71" i="1"/>
  <c r="CE68" i="1"/>
  <c r="BV68" i="1"/>
  <c r="BT61" i="1"/>
  <c r="BK61" i="1"/>
  <c r="AX55" i="1"/>
  <c r="AO55" i="1"/>
  <c r="AM49" i="1"/>
  <c r="AD49" i="1"/>
  <c r="F48" i="1"/>
  <c r="F11" i="1"/>
  <c r="CE99" i="1"/>
  <c r="CD99" i="1"/>
  <c r="BT99" i="1"/>
  <c r="BS99" i="1"/>
  <c r="AA99" i="1"/>
  <c r="AT85" i="1"/>
  <c r="AH85" i="1"/>
  <c r="X85" i="1"/>
  <c r="S73" i="1"/>
  <c r="T73" i="1"/>
  <c r="V73" i="1"/>
  <c r="W73" i="1"/>
  <c r="X73" i="1"/>
  <c r="Y73" i="1"/>
  <c r="Z73" i="1"/>
  <c r="AA73" i="1"/>
  <c r="AB73" i="1"/>
  <c r="AD73" i="1"/>
  <c r="AE73" i="1"/>
  <c r="AG73" i="1"/>
  <c r="AH73" i="1"/>
  <c r="AI73" i="1"/>
  <c r="AJ73" i="1"/>
  <c r="AK73" i="1"/>
  <c r="AL73" i="1"/>
  <c r="AM73" i="1"/>
  <c r="AO73" i="1"/>
  <c r="AP73" i="1"/>
  <c r="AR73" i="1"/>
  <c r="AS73" i="1"/>
  <c r="AT73" i="1"/>
  <c r="AU73" i="1"/>
  <c r="AV73" i="1"/>
  <c r="AW73" i="1"/>
  <c r="AX73" i="1"/>
  <c r="AZ73" i="1"/>
  <c r="BA73" i="1"/>
  <c r="BC73" i="1"/>
  <c r="BD73" i="1"/>
  <c r="BE73" i="1"/>
  <c r="BF73" i="1"/>
  <c r="BG73" i="1"/>
  <c r="BH73" i="1"/>
  <c r="BI73" i="1"/>
  <c r="BK73" i="1"/>
  <c r="BL73" i="1"/>
  <c r="BN73" i="1"/>
  <c r="BP73" i="1"/>
  <c r="BQ73" i="1"/>
  <c r="BR73" i="1"/>
  <c r="BS73" i="1"/>
  <c r="BV73" i="1"/>
  <c r="BW73" i="1"/>
  <c r="BY73" i="1"/>
  <c r="CA73" i="1"/>
  <c r="CB73" i="1"/>
  <c r="CC73" i="1"/>
  <c r="CD73" i="1"/>
  <c r="S68" i="1"/>
  <c r="T68" i="1"/>
  <c r="V68" i="1"/>
  <c r="W68" i="1"/>
  <c r="X68" i="1"/>
  <c r="Y68" i="1"/>
  <c r="Z68" i="1"/>
  <c r="AA68" i="1"/>
  <c r="AB68" i="1"/>
  <c r="AD68" i="1"/>
  <c r="AE68" i="1"/>
  <c r="AG68" i="1"/>
  <c r="AH68" i="1"/>
  <c r="AI68" i="1"/>
  <c r="AJ68" i="1"/>
  <c r="AK68" i="1"/>
  <c r="AL68" i="1"/>
  <c r="AM68" i="1"/>
  <c r="AO68" i="1"/>
  <c r="AP68" i="1"/>
  <c r="AR68" i="1"/>
  <c r="AS68" i="1"/>
  <c r="AT68" i="1"/>
  <c r="AU68" i="1"/>
  <c r="AV68" i="1"/>
  <c r="AW68" i="1"/>
  <c r="AX68" i="1"/>
  <c r="AZ68" i="1"/>
  <c r="BA68" i="1"/>
  <c r="BC68" i="1"/>
  <c r="BD68" i="1"/>
  <c r="BE68" i="1"/>
  <c r="BF68" i="1"/>
  <c r="BG68" i="1"/>
  <c r="BH68" i="1"/>
  <c r="BI68" i="1"/>
  <c r="BK68" i="1"/>
  <c r="BL68" i="1"/>
  <c r="BN68" i="1"/>
  <c r="BO68" i="1"/>
  <c r="BP68" i="1"/>
  <c r="BQ68" i="1"/>
  <c r="BR68" i="1"/>
  <c r="BS68" i="1"/>
  <c r="BT68" i="1"/>
  <c r="AE61" i="1"/>
  <c r="AG61" i="1"/>
  <c r="AH61" i="1"/>
  <c r="AI61" i="1"/>
  <c r="AJ61" i="1"/>
  <c r="AK61" i="1"/>
  <c r="AL61" i="1"/>
  <c r="AM61" i="1"/>
  <c r="AP61" i="1"/>
  <c r="AR61" i="1"/>
  <c r="AS61" i="1"/>
  <c r="AT61" i="1"/>
  <c r="AU61" i="1"/>
  <c r="AV61" i="1"/>
  <c r="AW61" i="1"/>
  <c r="AX61" i="1"/>
  <c r="BA61" i="1"/>
  <c r="BC61" i="1"/>
  <c r="BD61" i="1"/>
  <c r="BE61" i="1"/>
  <c r="BF61" i="1"/>
  <c r="BG61" i="1"/>
  <c r="BH61" i="1"/>
  <c r="BI61" i="1"/>
  <c r="BL61" i="1"/>
  <c r="BN61" i="1"/>
  <c r="BO61" i="1"/>
  <c r="BP61" i="1"/>
  <c r="BQ61" i="1"/>
  <c r="BR61" i="1"/>
  <c r="BS61" i="1"/>
  <c r="BW61" i="1"/>
  <c r="BY61" i="1"/>
  <c r="BZ61" i="1"/>
  <c r="CA61" i="1"/>
  <c r="CB61" i="1"/>
  <c r="CC61" i="1"/>
  <c r="CD61" i="1"/>
  <c r="CE61" i="1"/>
  <c r="BV61" i="1"/>
  <c r="AZ61" i="1"/>
  <c r="AO61" i="1"/>
  <c r="AD61" i="1"/>
  <c r="T61" i="1"/>
  <c r="V61" i="1"/>
  <c r="W61" i="1"/>
  <c r="X61" i="1"/>
  <c r="Y61" i="1"/>
  <c r="Z61" i="1"/>
  <c r="AA61" i="1"/>
  <c r="AB61" i="1"/>
  <c r="S61" i="1"/>
  <c r="AZ55" i="1"/>
  <c r="BA55" i="1"/>
  <c r="BC55" i="1"/>
  <c r="BD55" i="1"/>
  <c r="BE55" i="1"/>
  <c r="BF55" i="1"/>
  <c r="BG55" i="1"/>
  <c r="BH55" i="1"/>
  <c r="BI55" i="1"/>
  <c r="BK55" i="1"/>
  <c r="BL55" i="1"/>
  <c r="BN55" i="1"/>
  <c r="BO55" i="1"/>
  <c r="BP55" i="1"/>
  <c r="BQ55" i="1"/>
  <c r="BR55" i="1"/>
  <c r="BS55" i="1"/>
  <c r="BT55" i="1"/>
  <c r="BV55" i="1"/>
  <c r="BW55" i="1"/>
  <c r="BY55" i="1"/>
  <c r="BZ55" i="1"/>
  <c r="CA55" i="1"/>
  <c r="CB55" i="1"/>
  <c r="CC55" i="1"/>
  <c r="CD55" i="1"/>
  <c r="CE55" i="1"/>
  <c r="S55" i="1"/>
  <c r="T55" i="1"/>
  <c r="V55" i="1"/>
  <c r="W55" i="1"/>
  <c r="X55" i="1"/>
  <c r="Y55" i="1"/>
  <c r="Z55" i="1"/>
  <c r="AA55" i="1"/>
  <c r="AB55" i="1"/>
  <c r="AD55" i="1"/>
  <c r="AE55" i="1"/>
  <c r="AG55" i="1"/>
  <c r="AH55" i="1"/>
  <c r="AI55" i="1"/>
  <c r="AJ55" i="1"/>
  <c r="AK55" i="1"/>
  <c r="AL55" i="1"/>
  <c r="AM55" i="1"/>
  <c r="AE49" i="1"/>
  <c r="AG49" i="1"/>
  <c r="AH49" i="1"/>
  <c r="AI49" i="1"/>
  <c r="AJ49" i="1"/>
  <c r="AK49" i="1"/>
  <c r="AL49" i="1"/>
  <c r="AO49" i="1"/>
  <c r="AP49" i="1"/>
  <c r="AR49" i="1"/>
  <c r="AS49" i="1"/>
  <c r="AT49" i="1"/>
  <c r="AU49" i="1"/>
  <c r="AV49" i="1"/>
  <c r="AW49" i="1"/>
  <c r="AX49" i="1"/>
  <c r="AZ49" i="1"/>
  <c r="BA49" i="1"/>
  <c r="BC49" i="1"/>
  <c r="BD49" i="1"/>
  <c r="BE49" i="1"/>
  <c r="BF49" i="1"/>
  <c r="BG49" i="1"/>
  <c r="BH49" i="1"/>
  <c r="BI49" i="1"/>
  <c r="BK49" i="1"/>
  <c r="BL49" i="1"/>
  <c r="BN49" i="1"/>
  <c r="BO49" i="1"/>
  <c r="BP49" i="1"/>
  <c r="BQ49" i="1"/>
  <c r="BR49" i="1"/>
  <c r="BS49" i="1"/>
  <c r="BT49" i="1"/>
  <c r="BV49" i="1"/>
  <c r="BW49" i="1"/>
  <c r="BY49" i="1"/>
  <c r="BZ49" i="1"/>
  <c r="CA49" i="1"/>
  <c r="CB49" i="1"/>
  <c r="CC49" i="1"/>
  <c r="CD49" i="1"/>
  <c r="CE49" i="1"/>
  <c r="AB49" i="1"/>
  <c r="AA49" i="1"/>
  <c r="Z49" i="1"/>
  <c r="Y49" i="1"/>
  <c r="X49" i="1"/>
  <c r="W49" i="1"/>
  <c r="V49" i="1"/>
  <c r="T49" i="1"/>
  <c r="S49" i="1"/>
  <c r="R90" i="1"/>
  <c r="E90" i="1" s="1"/>
  <c r="R91" i="1"/>
  <c r="E91" i="1" s="1"/>
  <c r="R92" i="1"/>
  <c r="E92" i="1" s="1"/>
  <c r="R93" i="1"/>
  <c r="E93" i="1" s="1"/>
  <c r="R94" i="1"/>
  <c r="E94" i="1" s="1"/>
  <c r="R95" i="1"/>
  <c r="E95" i="1" s="1"/>
  <c r="R96" i="1"/>
  <c r="E96" i="1" s="1"/>
  <c r="R97" i="1"/>
  <c r="E97" i="1" s="1"/>
  <c r="R98" i="1"/>
  <c r="E98" i="1" s="1"/>
  <c r="R89" i="1"/>
  <c r="E89" i="1" s="1"/>
  <c r="O77" i="1"/>
  <c r="E77" i="1" s="1"/>
  <c r="O78" i="1"/>
  <c r="E78" i="1" s="1"/>
  <c r="O79" i="1"/>
  <c r="E79" i="1" s="1"/>
  <c r="O80" i="1"/>
  <c r="E80" i="1" s="1"/>
  <c r="O81" i="1"/>
  <c r="E81" i="1" s="1"/>
  <c r="O82" i="1"/>
  <c r="E82" i="1" s="1"/>
  <c r="O83" i="1"/>
  <c r="E83" i="1" s="1"/>
  <c r="O84" i="1"/>
  <c r="E84" i="1" s="1"/>
  <c r="O76" i="1"/>
  <c r="E76" i="1" s="1"/>
  <c r="F90" i="1"/>
  <c r="F91" i="1"/>
  <c r="F92" i="1"/>
  <c r="F93" i="1"/>
  <c r="F94" i="1"/>
  <c r="F95" i="1"/>
  <c r="F96" i="1"/>
  <c r="F97" i="1"/>
  <c r="F98" i="1"/>
  <c r="F83" i="1"/>
  <c r="F84" i="1"/>
  <c r="F77" i="1"/>
  <c r="F78" i="1"/>
  <c r="F79" i="1"/>
  <c r="F80" i="1"/>
  <c r="F81" i="1"/>
  <c r="F82" i="1"/>
  <c r="R72" i="1"/>
  <c r="Q72" i="1"/>
  <c r="P72" i="1"/>
  <c r="O72" i="1"/>
  <c r="N72" i="1"/>
  <c r="M72" i="1"/>
  <c r="K72" i="1"/>
  <c r="J72" i="1"/>
  <c r="R71" i="1"/>
  <c r="Q71" i="1"/>
  <c r="P71" i="1"/>
  <c r="O71" i="1"/>
  <c r="N71" i="1"/>
  <c r="M71" i="1"/>
  <c r="K71" i="1"/>
  <c r="J71" i="1"/>
  <c r="R70" i="1"/>
  <c r="Q70" i="1"/>
  <c r="P70" i="1"/>
  <c r="O70" i="1"/>
  <c r="N70" i="1"/>
  <c r="N73" i="1" s="1"/>
  <c r="M70" i="1"/>
  <c r="K70" i="1"/>
  <c r="J70" i="1"/>
  <c r="R67" i="1"/>
  <c r="Q67" i="1"/>
  <c r="P67" i="1"/>
  <c r="O67" i="1"/>
  <c r="N67" i="1"/>
  <c r="M67" i="1"/>
  <c r="K67" i="1"/>
  <c r="J67" i="1"/>
  <c r="R66" i="1"/>
  <c r="Q66" i="1"/>
  <c r="P66" i="1"/>
  <c r="O66" i="1"/>
  <c r="N66" i="1"/>
  <c r="M66" i="1"/>
  <c r="K66" i="1"/>
  <c r="J66" i="1"/>
  <c r="R65" i="1"/>
  <c r="Q65" i="1"/>
  <c r="P65" i="1"/>
  <c r="O65" i="1"/>
  <c r="N65" i="1"/>
  <c r="M65" i="1"/>
  <c r="K65" i="1"/>
  <c r="J65" i="1"/>
  <c r="R64" i="1"/>
  <c r="Q64" i="1"/>
  <c r="P64" i="1"/>
  <c r="O64" i="1"/>
  <c r="N64" i="1"/>
  <c r="M64" i="1"/>
  <c r="K64" i="1"/>
  <c r="J64" i="1"/>
  <c r="R63" i="1"/>
  <c r="Q63" i="1"/>
  <c r="P63" i="1"/>
  <c r="O63" i="1"/>
  <c r="N63" i="1"/>
  <c r="M63" i="1"/>
  <c r="K63" i="1"/>
  <c r="J63" i="1"/>
  <c r="R60" i="1"/>
  <c r="Q60" i="1"/>
  <c r="P60" i="1"/>
  <c r="O60" i="1"/>
  <c r="N60" i="1"/>
  <c r="M60" i="1"/>
  <c r="K60" i="1"/>
  <c r="J60" i="1"/>
  <c r="R59" i="1"/>
  <c r="Q59" i="1"/>
  <c r="P59" i="1"/>
  <c r="O59" i="1"/>
  <c r="N59" i="1"/>
  <c r="M59" i="1"/>
  <c r="K59" i="1"/>
  <c r="J59" i="1"/>
  <c r="R58" i="1"/>
  <c r="Q58" i="1"/>
  <c r="P58" i="1"/>
  <c r="O58" i="1"/>
  <c r="N58" i="1"/>
  <c r="M58" i="1"/>
  <c r="K58" i="1"/>
  <c r="J58" i="1"/>
  <c r="R57" i="1"/>
  <c r="Q57" i="1"/>
  <c r="P57" i="1"/>
  <c r="O57" i="1"/>
  <c r="N57" i="1"/>
  <c r="M57" i="1"/>
  <c r="K57" i="1"/>
  <c r="J57" i="1"/>
  <c r="J61" i="1" s="1"/>
  <c r="R54" i="1"/>
  <c r="Q54" i="1"/>
  <c r="P54" i="1"/>
  <c r="O54" i="1"/>
  <c r="N54" i="1"/>
  <c r="M54" i="1"/>
  <c r="K54" i="1"/>
  <c r="J54" i="1"/>
  <c r="R53" i="1"/>
  <c r="Q53" i="1"/>
  <c r="P53" i="1"/>
  <c r="O53" i="1"/>
  <c r="N53" i="1"/>
  <c r="M53" i="1"/>
  <c r="K53" i="1"/>
  <c r="J53" i="1"/>
  <c r="R52" i="1"/>
  <c r="Q52" i="1"/>
  <c r="P52" i="1"/>
  <c r="O52" i="1"/>
  <c r="N52" i="1"/>
  <c r="M52" i="1"/>
  <c r="K52" i="1"/>
  <c r="J52" i="1"/>
  <c r="R51" i="1"/>
  <c r="Q51" i="1"/>
  <c r="P51" i="1"/>
  <c r="O51" i="1"/>
  <c r="N51" i="1"/>
  <c r="M51" i="1"/>
  <c r="K51" i="1"/>
  <c r="J51" i="1"/>
  <c r="R48" i="1"/>
  <c r="Q48" i="1"/>
  <c r="P48" i="1"/>
  <c r="O48" i="1"/>
  <c r="N48" i="1"/>
  <c r="M48" i="1"/>
  <c r="K48" i="1"/>
  <c r="J48" i="1"/>
  <c r="R47" i="1"/>
  <c r="Q47" i="1"/>
  <c r="P47" i="1"/>
  <c r="O47" i="1"/>
  <c r="N47" i="1"/>
  <c r="M47" i="1"/>
  <c r="K47" i="1"/>
  <c r="J47" i="1"/>
  <c r="R46" i="1"/>
  <c r="Q46" i="1"/>
  <c r="P46" i="1"/>
  <c r="O46" i="1"/>
  <c r="N46" i="1"/>
  <c r="M46" i="1"/>
  <c r="K46" i="1"/>
  <c r="J46" i="1"/>
  <c r="R45" i="1"/>
  <c r="Q45" i="1"/>
  <c r="P45" i="1"/>
  <c r="O45" i="1"/>
  <c r="N45" i="1"/>
  <c r="M45" i="1"/>
  <c r="K45" i="1"/>
  <c r="J45" i="1"/>
  <c r="R42" i="1"/>
  <c r="Q42" i="1"/>
  <c r="P42" i="1"/>
  <c r="O42" i="1"/>
  <c r="N42" i="1"/>
  <c r="M42" i="1"/>
  <c r="K42" i="1"/>
  <c r="J42" i="1"/>
  <c r="R41" i="1"/>
  <c r="Q41" i="1"/>
  <c r="P41" i="1"/>
  <c r="O41" i="1"/>
  <c r="N41" i="1"/>
  <c r="M41" i="1"/>
  <c r="K41" i="1"/>
  <c r="J41" i="1"/>
  <c r="R40" i="1"/>
  <c r="Q40" i="1"/>
  <c r="P40" i="1"/>
  <c r="O40" i="1"/>
  <c r="N40" i="1"/>
  <c r="M40" i="1"/>
  <c r="K40" i="1"/>
  <c r="J40" i="1"/>
  <c r="R39" i="1"/>
  <c r="Q39" i="1"/>
  <c r="P39" i="1"/>
  <c r="O39" i="1"/>
  <c r="N39" i="1"/>
  <c r="M39" i="1"/>
  <c r="K39" i="1"/>
  <c r="J39" i="1"/>
  <c r="R38" i="1"/>
  <c r="Q38" i="1"/>
  <c r="P38" i="1"/>
  <c r="O38" i="1"/>
  <c r="N38" i="1"/>
  <c r="M38" i="1"/>
  <c r="K38" i="1"/>
  <c r="J38" i="1"/>
  <c r="R37" i="1"/>
  <c r="Q37" i="1"/>
  <c r="P37" i="1"/>
  <c r="O37" i="1"/>
  <c r="N37" i="1"/>
  <c r="M37" i="1"/>
  <c r="K37" i="1"/>
  <c r="J37" i="1"/>
  <c r="R36" i="1"/>
  <c r="Q36" i="1"/>
  <c r="P36" i="1"/>
  <c r="O36" i="1"/>
  <c r="N36" i="1"/>
  <c r="M36" i="1"/>
  <c r="K36" i="1"/>
  <c r="J36" i="1"/>
  <c r="R35" i="1"/>
  <c r="Q35" i="1"/>
  <c r="P35" i="1"/>
  <c r="O35" i="1"/>
  <c r="N35" i="1"/>
  <c r="M35" i="1"/>
  <c r="K35" i="1"/>
  <c r="J35" i="1"/>
  <c r="R34" i="1"/>
  <c r="Q34" i="1"/>
  <c r="P34" i="1"/>
  <c r="O34" i="1"/>
  <c r="N34" i="1"/>
  <c r="M34" i="1"/>
  <c r="K34" i="1"/>
  <c r="R33" i="1"/>
  <c r="Q33" i="1"/>
  <c r="P33" i="1"/>
  <c r="O33" i="1"/>
  <c r="N33" i="1"/>
  <c r="M33" i="1"/>
  <c r="K33" i="1"/>
  <c r="J33" i="1"/>
  <c r="R32" i="1"/>
  <c r="Q32" i="1"/>
  <c r="P32" i="1"/>
  <c r="O32" i="1"/>
  <c r="N32" i="1"/>
  <c r="M32" i="1"/>
  <c r="K32" i="1"/>
  <c r="J32" i="1"/>
  <c r="R31" i="1"/>
  <c r="Q31" i="1"/>
  <c r="P31" i="1"/>
  <c r="O31" i="1"/>
  <c r="N31" i="1"/>
  <c r="M31" i="1"/>
  <c r="K31" i="1"/>
  <c r="J31" i="1"/>
  <c r="R30" i="1"/>
  <c r="Q30" i="1"/>
  <c r="P30" i="1"/>
  <c r="O30" i="1"/>
  <c r="N30" i="1"/>
  <c r="M30" i="1"/>
  <c r="K30" i="1"/>
  <c r="J30" i="1"/>
  <c r="J22" i="1"/>
  <c r="K22" i="1"/>
  <c r="M22" i="1"/>
  <c r="N22" i="1"/>
  <c r="O22" i="1"/>
  <c r="P22" i="1"/>
  <c r="Q22" i="1"/>
  <c r="R22" i="1"/>
  <c r="J23" i="1"/>
  <c r="K23" i="1"/>
  <c r="M23" i="1"/>
  <c r="N23" i="1"/>
  <c r="O23" i="1"/>
  <c r="P23" i="1"/>
  <c r="Q23" i="1"/>
  <c r="R23" i="1"/>
  <c r="J24" i="1"/>
  <c r="K24" i="1"/>
  <c r="M24" i="1"/>
  <c r="N24" i="1"/>
  <c r="O24" i="1"/>
  <c r="P24" i="1"/>
  <c r="Q24" i="1"/>
  <c r="R24" i="1"/>
  <c r="J25" i="1"/>
  <c r="K25" i="1"/>
  <c r="M25" i="1"/>
  <c r="N25" i="1"/>
  <c r="O25" i="1"/>
  <c r="P25" i="1"/>
  <c r="Q25" i="1"/>
  <c r="R25" i="1"/>
  <c r="J26" i="1"/>
  <c r="K26" i="1"/>
  <c r="M26" i="1"/>
  <c r="N26" i="1"/>
  <c r="O26" i="1"/>
  <c r="P26" i="1"/>
  <c r="Q26" i="1"/>
  <c r="R26" i="1"/>
  <c r="R21" i="1"/>
  <c r="Q21" i="1"/>
  <c r="P21" i="1"/>
  <c r="O21" i="1"/>
  <c r="N21" i="1"/>
  <c r="M21" i="1"/>
  <c r="K21" i="1"/>
  <c r="J21" i="1"/>
  <c r="R12" i="1"/>
  <c r="R13" i="1"/>
  <c r="R14" i="1"/>
  <c r="R15" i="1"/>
  <c r="R16" i="1"/>
  <c r="R17" i="1"/>
  <c r="R18" i="1"/>
  <c r="Q12" i="1"/>
  <c r="Q14" i="1"/>
  <c r="Q15" i="1"/>
  <c r="Q16" i="1"/>
  <c r="Q17" i="1"/>
  <c r="Q18" i="1"/>
  <c r="P12" i="1"/>
  <c r="P13" i="1"/>
  <c r="P14" i="1"/>
  <c r="P15" i="1"/>
  <c r="P16" i="1"/>
  <c r="P17" i="1"/>
  <c r="P18" i="1"/>
  <c r="O12" i="1"/>
  <c r="O13" i="1"/>
  <c r="O14" i="1"/>
  <c r="O15" i="1"/>
  <c r="O16" i="1"/>
  <c r="O17" i="1"/>
  <c r="O18" i="1"/>
  <c r="R11" i="1"/>
  <c r="Q11" i="1"/>
  <c r="P11" i="1"/>
  <c r="O11" i="1"/>
  <c r="N12" i="1"/>
  <c r="N13" i="1"/>
  <c r="N14" i="1"/>
  <c r="N15" i="1"/>
  <c r="N16" i="1"/>
  <c r="N17" i="1"/>
  <c r="N18" i="1"/>
  <c r="N11" i="1"/>
  <c r="M12" i="1"/>
  <c r="M13" i="1"/>
  <c r="M14" i="1"/>
  <c r="M15" i="1"/>
  <c r="M16" i="1"/>
  <c r="M17" i="1"/>
  <c r="M18" i="1"/>
  <c r="M11" i="1"/>
  <c r="K12" i="1"/>
  <c r="K14" i="1"/>
  <c r="K15" i="1"/>
  <c r="K16" i="1"/>
  <c r="K17" i="1"/>
  <c r="K18" i="1"/>
  <c r="K11" i="1"/>
  <c r="J12" i="1"/>
  <c r="J13" i="1"/>
  <c r="J14" i="1"/>
  <c r="J15" i="1"/>
  <c r="J16" i="1"/>
  <c r="J17" i="1"/>
  <c r="J18" i="1"/>
  <c r="J11" i="1"/>
  <c r="F72" i="1"/>
  <c r="F64" i="1"/>
  <c r="F65" i="1"/>
  <c r="F66" i="1"/>
  <c r="F67" i="1"/>
  <c r="F58" i="1"/>
  <c r="F59" i="1"/>
  <c r="F60" i="1"/>
  <c r="F52" i="1"/>
  <c r="F53" i="1"/>
  <c r="F54" i="1"/>
  <c r="F46" i="1"/>
  <c r="F47" i="1"/>
  <c r="I100" i="1"/>
  <c r="F89" i="1"/>
  <c r="F76" i="1"/>
  <c r="F63" i="1"/>
  <c r="F57" i="1"/>
  <c r="F51" i="1"/>
  <c r="F45" i="1"/>
  <c r="F31" i="1"/>
  <c r="F32" i="1"/>
  <c r="F33" i="1"/>
  <c r="F34" i="1"/>
  <c r="F35" i="1"/>
  <c r="F36" i="1"/>
  <c r="F37" i="1"/>
  <c r="F38" i="1"/>
  <c r="F39" i="1"/>
  <c r="F40" i="1"/>
  <c r="F41" i="1"/>
  <c r="F42" i="1"/>
  <c r="F30" i="1"/>
  <c r="F22" i="1"/>
  <c r="F23" i="1"/>
  <c r="F24" i="1"/>
  <c r="F25" i="1"/>
  <c r="F26" i="1"/>
  <c r="F21" i="1"/>
  <c r="F12" i="1"/>
  <c r="F13" i="1"/>
  <c r="F14" i="1"/>
  <c r="F15" i="1"/>
  <c r="F16" i="1"/>
  <c r="F17" i="1"/>
  <c r="F18" i="1"/>
  <c r="BY68" i="1"/>
  <c r="BZ68" i="1"/>
  <c r="CA68" i="1"/>
  <c r="CB68" i="1"/>
  <c r="CC68" i="1"/>
  <c r="CD68" i="1"/>
  <c r="BT85" i="1"/>
  <c r="BP85" i="1"/>
  <c r="BI99" i="1"/>
  <c r="BH99" i="1"/>
  <c r="BI85" i="1"/>
  <c r="BE85" i="1"/>
  <c r="AX85" i="1"/>
  <c r="AP55" i="1"/>
  <c r="AR55" i="1"/>
  <c r="AS55" i="1"/>
  <c r="AT55" i="1"/>
  <c r="AU55" i="1"/>
  <c r="AV55" i="1"/>
  <c r="AW55" i="1"/>
  <c r="AW99" i="1"/>
  <c r="AX99" i="1"/>
  <c r="AL99" i="1"/>
  <c r="AM99" i="1"/>
  <c r="K43" i="1" l="1"/>
  <c r="P43" i="1"/>
  <c r="J28" i="1"/>
  <c r="O28" i="1"/>
  <c r="J43" i="1"/>
  <c r="O43" i="1"/>
  <c r="F28" i="1"/>
  <c r="K28" i="1"/>
  <c r="P28" i="1"/>
  <c r="M43" i="1"/>
  <c r="F43" i="1"/>
  <c r="N28" i="1"/>
  <c r="R28" i="1"/>
  <c r="N43" i="1"/>
  <c r="R43" i="1"/>
  <c r="M55" i="1"/>
  <c r="Q43" i="1"/>
  <c r="M28" i="1"/>
  <c r="Q28" i="1"/>
  <c r="F99" i="1"/>
  <c r="F55" i="1"/>
  <c r="F49" i="1"/>
  <c r="F68" i="1"/>
  <c r="R73" i="1"/>
  <c r="E46" i="1"/>
  <c r="E47" i="1"/>
  <c r="E48" i="1"/>
  <c r="E52" i="1"/>
  <c r="E53" i="1"/>
  <c r="E54" i="1"/>
  <c r="E57" i="1"/>
  <c r="E58" i="1"/>
  <c r="E59" i="1"/>
  <c r="E60" i="1"/>
  <c r="E65" i="1"/>
  <c r="E70" i="1"/>
  <c r="E71" i="1"/>
  <c r="E72" i="1"/>
  <c r="AM74" i="1"/>
  <c r="E51" i="1"/>
  <c r="E67" i="1"/>
  <c r="E66" i="1"/>
  <c r="E64" i="1"/>
  <c r="E63" i="1"/>
  <c r="E14" i="1"/>
  <c r="E24" i="1"/>
  <c r="F61" i="1"/>
  <c r="E13" i="1"/>
  <c r="E19" i="1" s="1"/>
  <c r="J68" i="1"/>
  <c r="E16" i="1"/>
  <c r="E12" i="1"/>
  <c r="E25" i="1"/>
  <c r="E23" i="1"/>
  <c r="E38" i="1"/>
  <c r="K49" i="1"/>
  <c r="P55" i="1"/>
  <c r="K73" i="1"/>
  <c r="AG74" i="1"/>
  <c r="AD74" i="1"/>
  <c r="E18" i="1"/>
  <c r="E17" i="1"/>
  <c r="E42" i="1"/>
  <c r="J55" i="1"/>
  <c r="E11" i="1"/>
  <c r="E15" i="1"/>
  <c r="E21" i="1"/>
  <c r="E26" i="1"/>
  <c r="E22" i="1"/>
  <c r="J49" i="1"/>
  <c r="O68" i="1"/>
  <c r="E45" i="1"/>
  <c r="AU74" i="1"/>
  <c r="E36" i="1"/>
  <c r="AS74" i="1"/>
  <c r="E40" i="1"/>
  <c r="R49" i="1"/>
  <c r="K55" i="1"/>
  <c r="R55" i="1"/>
  <c r="N55" i="1"/>
  <c r="K61" i="1"/>
  <c r="R61" i="1"/>
  <c r="N61" i="1"/>
  <c r="P61" i="1"/>
  <c r="R68" i="1"/>
  <c r="N68" i="1"/>
  <c r="P68" i="1"/>
  <c r="P73" i="1"/>
  <c r="O85" i="1"/>
  <c r="E85" i="1" s="1"/>
  <c r="T74" i="1"/>
  <c r="Z74" i="1"/>
  <c r="CD74" i="1"/>
  <c r="BW74" i="1"/>
  <c r="BR74" i="1"/>
  <c r="BP74" i="1"/>
  <c r="BK74" i="1"/>
  <c r="BF74" i="1"/>
  <c r="BD74" i="1"/>
  <c r="AX74" i="1"/>
  <c r="AR74" i="1"/>
  <c r="AK74" i="1"/>
  <c r="AI74" i="1"/>
  <c r="BS74" i="1"/>
  <c r="BL74" i="1"/>
  <c r="BG74" i="1"/>
  <c r="BE74" i="1"/>
  <c r="AZ74" i="1"/>
  <c r="E33" i="1"/>
  <c r="E35" i="1"/>
  <c r="E39" i="1"/>
  <c r="E41" i="1"/>
  <c r="M68" i="1"/>
  <c r="Q68" i="1"/>
  <c r="V74" i="1"/>
  <c r="AA74" i="1"/>
  <c r="BV74" i="1"/>
  <c r="BQ74" i="1"/>
  <c r="BO74" i="1"/>
  <c r="BI74" i="1"/>
  <c r="BC74" i="1"/>
  <c r="AW74" i="1"/>
  <c r="AP74" i="1"/>
  <c r="E37" i="1"/>
  <c r="E31" i="1"/>
  <c r="E34" i="1"/>
  <c r="E32" i="1"/>
  <c r="E30" i="1"/>
  <c r="CE74" i="1"/>
  <c r="BY74" i="1"/>
  <c r="CA74" i="1"/>
  <c r="AH74" i="1"/>
  <c r="F85" i="1"/>
  <c r="O49" i="1"/>
  <c r="Q49" i="1"/>
  <c r="O55" i="1"/>
  <c r="Q55" i="1"/>
  <c r="O61" i="1"/>
  <c r="Q61" i="1"/>
  <c r="M61" i="1"/>
  <c r="M73" i="1"/>
  <c r="J73" i="1"/>
  <c r="O73" i="1"/>
  <c r="S74" i="1"/>
  <c r="X74" i="1"/>
  <c r="Y74" i="1"/>
  <c r="AL74" i="1"/>
  <c r="AE74" i="1"/>
  <c r="CC74" i="1"/>
  <c r="AJ74" i="1"/>
  <c r="W74" i="1"/>
  <c r="AB74" i="1"/>
  <c r="CB74" i="1"/>
  <c r="BZ74" i="1"/>
  <c r="BT74" i="1"/>
  <c r="BN74" i="1"/>
  <c r="BH74" i="1"/>
  <c r="BA74" i="1"/>
  <c r="AV74" i="1"/>
  <c r="AT74" i="1"/>
  <c r="AO74" i="1"/>
  <c r="Q73" i="1"/>
  <c r="N49" i="1"/>
  <c r="P49" i="1"/>
  <c r="M49" i="1"/>
  <c r="R99" i="1"/>
  <c r="E99" i="1" s="1"/>
  <c r="E103" i="1" l="1"/>
  <c r="E102" i="1"/>
  <c r="E43" i="1"/>
  <c r="E28" i="1"/>
  <c r="F74" i="1"/>
  <c r="P74" i="1"/>
  <c r="E61" i="1"/>
  <c r="K74" i="1"/>
  <c r="E73" i="1"/>
  <c r="R74" i="1"/>
  <c r="E55" i="1"/>
  <c r="E49" i="1"/>
  <c r="O74" i="1"/>
  <c r="Q74" i="1"/>
  <c r="N74" i="1"/>
  <c r="M74" i="1"/>
  <c r="J74" i="1"/>
  <c r="E74" i="1" l="1"/>
</calcChain>
</file>

<file path=xl/sharedStrings.xml><?xml version="1.0" encoding="utf-8"?>
<sst xmlns="http://schemas.openxmlformats.org/spreadsheetml/2006/main" count="497" uniqueCount="218">
  <si>
    <t>Kod przedmiotu</t>
  </si>
  <si>
    <t>Przedmiot</t>
  </si>
  <si>
    <t>I ROK</t>
  </si>
  <si>
    <t>Razem</t>
  </si>
  <si>
    <t>1 semestr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</si>
  <si>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</si>
  <si>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</si>
  <si>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</si>
  <si>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</si>
  <si>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</si>
  <si>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</si>
  <si>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</si>
  <si>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</si>
  <si>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Przedmiot ogólnouczelniany</t>
  </si>
  <si>
    <t>Wychowanie fizyczne</t>
  </si>
  <si>
    <t>Forma zajęć</t>
  </si>
  <si>
    <t>L.p.</t>
  </si>
  <si>
    <t>Przedmioty kierunkowe</t>
  </si>
  <si>
    <t>IV ROK</t>
  </si>
  <si>
    <t>V ROK</t>
  </si>
  <si>
    <t>7 semestr</t>
  </si>
  <si>
    <t>8 semestr</t>
  </si>
  <si>
    <t>9 semestr</t>
  </si>
  <si>
    <t>10 semestr</t>
  </si>
  <si>
    <t>Harmonogram studiów</t>
  </si>
  <si>
    <t>Realizacja od roku akademickiego …../…..</t>
  </si>
  <si>
    <t>Przedmioty ogólne</t>
  </si>
  <si>
    <t>Przedmioty podstawowe</t>
  </si>
  <si>
    <t>Przedmioty specjalnościowe</t>
  </si>
  <si>
    <t>Praktyka zawodowa</t>
  </si>
  <si>
    <t>Ogółem:</t>
  </si>
  <si>
    <t>Przedmioty specjalnościowe do wyboru</t>
  </si>
  <si>
    <t>Ustalono na posiedzeniu Rady Dydaktycznej w dniu ……..</t>
  </si>
  <si>
    <t>…………………………………….</t>
  </si>
  <si>
    <t>Dziekan Kolegium</t>
  </si>
  <si>
    <t>………………………………………………………</t>
  </si>
  <si>
    <t>Stwierdza się zgodnośc z programem studiów</t>
  </si>
  <si>
    <t>podpis pracownika dziekantu</t>
  </si>
  <si>
    <t>12 semestr</t>
  </si>
  <si>
    <t>11 semestr</t>
  </si>
  <si>
    <t>Razem przedmioty:</t>
  </si>
  <si>
    <t>wykłady</t>
  </si>
  <si>
    <t>forma</t>
  </si>
  <si>
    <t>Kierunek ………………………………………………………… Poziom studiów ………………………………………….. Profil ………………………………………… Forma studiów ……………………………</t>
  </si>
  <si>
    <t>Punkty ECTS powiązane z: działalnością naukową/ kształtowaniem umiejętności praktycznych</t>
  </si>
  <si>
    <t>praktyki zawodowe</t>
  </si>
  <si>
    <t xml:space="preserve">forma </t>
  </si>
  <si>
    <t>forma zaliczenia</t>
  </si>
  <si>
    <t xml:space="preserve">Łączna liczba punktów ECTS </t>
  </si>
  <si>
    <t>zajęcia z wych. fiz.</t>
  </si>
  <si>
    <t>specjalność / ścieżka kształcenia ……</t>
  </si>
  <si>
    <t>VI ROK</t>
  </si>
  <si>
    <t>Forma</t>
  </si>
  <si>
    <t>liczba godzin</t>
  </si>
  <si>
    <t>wykład</t>
  </si>
  <si>
    <t>ćwiczenia</t>
  </si>
  <si>
    <t>laboratoria</t>
  </si>
  <si>
    <t>lektorat j.obcego</t>
  </si>
  <si>
    <t xml:space="preserve">ECTS RAZEM </t>
  </si>
  <si>
    <t>Kształcenie
 on line</t>
  </si>
  <si>
    <t>Forma zaliczenia</t>
  </si>
  <si>
    <t>MK01</t>
  </si>
  <si>
    <t>Język obcy (j. angielski lub j.niemiecki)</t>
  </si>
  <si>
    <t>E</t>
  </si>
  <si>
    <t>MK02</t>
  </si>
  <si>
    <t>MK04</t>
  </si>
  <si>
    <t>MK03</t>
  </si>
  <si>
    <t>Technologie informacyjne</t>
  </si>
  <si>
    <t>MK05</t>
  </si>
  <si>
    <t>Podstawy prawa</t>
  </si>
  <si>
    <t>MK06</t>
  </si>
  <si>
    <t>Podstawy psychologii</t>
  </si>
  <si>
    <t>MK07</t>
  </si>
  <si>
    <t>Etyka i bioetyka</t>
  </si>
  <si>
    <t>KM08</t>
  </si>
  <si>
    <t>Historia medycyny</t>
  </si>
  <si>
    <t>Z</t>
  </si>
  <si>
    <t>ZO</t>
  </si>
  <si>
    <t>Podstawy biostatystyki</t>
  </si>
  <si>
    <t>Nauka o człowieku - anatomia człowieka</t>
  </si>
  <si>
    <t>Nauka o człowieku - fizjologia człowieka</t>
  </si>
  <si>
    <t>Patologia - patofizjologia i patomorfologia</t>
  </si>
  <si>
    <t>Podstawy fizyki z elementami akustyki</t>
  </si>
  <si>
    <t>Kwalifikowana pierwsza pomoc</t>
  </si>
  <si>
    <t>Metodologia badań naukowych</t>
  </si>
  <si>
    <t>MK10</t>
  </si>
  <si>
    <t>MK11</t>
  </si>
  <si>
    <t>MK12</t>
  </si>
  <si>
    <t>MK13</t>
  </si>
  <si>
    <t>MK14</t>
  </si>
  <si>
    <t>MK15</t>
  </si>
  <si>
    <t>MK16</t>
  </si>
  <si>
    <t>MK17</t>
  </si>
  <si>
    <t>Radiologia i diagnostyka obrazowa</t>
  </si>
  <si>
    <t>Pracownia diagnostyki</t>
  </si>
  <si>
    <t>Aparatura elektromedyczna</t>
  </si>
  <si>
    <t>MK18</t>
  </si>
  <si>
    <t xml:space="preserve">Diagnostyka elektromedyczna </t>
  </si>
  <si>
    <t>MK19</t>
  </si>
  <si>
    <t>Pracownia anatomii radiologicznej</t>
  </si>
  <si>
    <t>MK20</t>
  </si>
  <si>
    <t>Onkologia</t>
  </si>
  <si>
    <t>MK21</t>
  </si>
  <si>
    <t>Ochrona radiologiczna</t>
  </si>
  <si>
    <t>MK22</t>
  </si>
  <si>
    <t>Radioterapia</t>
  </si>
  <si>
    <t>MK25</t>
  </si>
  <si>
    <t>Kontrola jakości w elektroradiologii</t>
  </si>
  <si>
    <t>Wstep do tomografii komputerowej</t>
  </si>
  <si>
    <t>Wstep do rezonansu magnetycznego</t>
  </si>
  <si>
    <t>MK28</t>
  </si>
  <si>
    <t>Wstep do medycyny nuklearnej</t>
  </si>
  <si>
    <t>MK30A</t>
  </si>
  <si>
    <t>Propedeutyka medycyny: choroby wewn.</t>
  </si>
  <si>
    <t>MK30B</t>
  </si>
  <si>
    <t>Propedeutyka medycyny: chirurgia</t>
  </si>
  <si>
    <t>MK30C</t>
  </si>
  <si>
    <t>Propedeutyka medycyny: pediatria</t>
  </si>
  <si>
    <t>MK30D</t>
  </si>
  <si>
    <t>Propedeutyka medycyny: geriatria</t>
  </si>
  <si>
    <t>II moduł do wyboru - student wybiera  3 z 4 przedmiotów</t>
  </si>
  <si>
    <t>I moduł przedmiotów do wyboru - student wybiera  3 z 4 przedmiotów</t>
  </si>
  <si>
    <t>MK31A</t>
  </si>
  <si>
    <t>Propedeutyka medycyny: anestezjologia</t>
  </si>
  <si>
    <t>MK31B</t>
  </si>
  <si>
    <t>Propedeutyka medycyny: neurologia</t>
  </si>
  <si>
    <t>MK31C</t>
  </si>
  <si>
    <t>Propedeutyka medycyny: ginekologia i połoznictwo</t>
  </si>
  <si>
    <t>MK31D</t>
  </si>
  <si>
    <t>Propedeutyka medycyny: ortopedia i traumatologia</t>
  </si>
  <si>
    <t xml:space="preserve">Razem  II moduł do wyboru </t>
  </si>
  <si>
    <t xml:space="preserve">Razem  I moduł do wyboru </t>
  </si>
  <si>
    <t>III Moduł do wyboru - student wybiera 3 z 4 przedmiotów</t>
  </si>
  <si>
    <t>MK32A</t>
  </si>
  <si>
    <t>Promocja zdrowia</t>
  </si>
  <si>
    <t>MK32B</t>
  </si>
  <si>
    <t>Socjologia medycyny</t>
  </si>
  <si>
    <t>MK32C</t>
  </si>
  <si>
    <t>MK32D</t>
  </si>
  <si>
    <t>Epidemiologia</t>
  </si>
  <si>
    <t xml:space="preserve">Razem  III moduł do wyboru </t>
  </si>
  <si>
    <t>IV Moduł do wyboru - student wybiera 3 z 5 przedmiotów</t>
  </si>
  <si>
    <t>MK33A</t>
  </si>
  <si>
    <t>Brachyterapia</t>
  </si>
  <si>
    <t>Teleradioterapia</t>
  </si>
  <si>
    <t>MK33C</t>
  </si>
  <si>
    <t>Radiobiologia</t>
  </si>
  <si>
    <t>Radiofarmakologia</t>
  </si>
  <si>
    <t>Infornatyka w elektroradiologii</t>
  </si>
  <si>
    <t xml:space="preserve">Razem  IV moduł do wyboru </t>
  </si>
  <si>
    <t>V Moduł do wyboru - student wybiera 1 z 3 seminariów</t>
  </si>
  <si>
    <t xml:space="preserve">Seminarium licencjackie -diagnostyka obrazowa </t>
  </si>
  <si>
    <t>Seminarium licencjackie - onkologia</t>
  </si>
  <si>
    <t>Seminarium licencjackie - radioterapia</t>
  </si>
  <si>
    <t xml:space="preserve">Razem V moduł do wyboru </t>
  </si>
  <si>
    <t>Razem przedmioty  do wyboru</t>
  </si>
  <si>
    <t>Zajęcia praktyczne</t>
  </si>
  <si>
    <t>MK35</t>
  </si>
  <si>
    <r>
      <t>Diagnostyka elektromedyczna                                                        (</t>
    </r>
    <r>
      <rPr>
        <i/>
        <sz val="10"/>
        <color rgb="FF000000"/>
        <rFont val="Corbel"/>
        <family val="2"/>
        <charset val="238"/>
      </rPr>
      <t>w tym: pracownia spirometrii i audiometrii</t>
    </r>
    <r>
      <rPr>
        <sz val="10"/>
        <color rgb="FF000000"/>
        <rFont val="Corbel"/>
        <family val="2"/>
        <charset val="238"/>
      </rPr>
      <t>)</t>
    </r>
  </si>
  <si>
    <t>MK36</t>
  </si>
  <si>
    <r>
      <t>Diagnostyka elektromedyczna                                                       (</t>
    </r>
    <r>
      <rPr>
        <i/>
        <sz val="10"/>
        <color rgb="FF000000"/>
        <rFont val="Corbel"/>
        <family val="2"/>
        <charset val="238"/>
      </rPr>
      <t>w tym: pracownia EEG i EKG</t>
    </r>
    <r>
      <rPr>
        <sz val="10"/>
        <color rgb="FF000000"/>
        <rFont val="Corbel"/>
        <family val="2"/>
        <charset val="238"/>
      </rPr>
      <t>)</t>
    </r>
  </si>
  <si>
    <t>MK37</t>
  </si>
  <si>
    <t>Pracownia tomografii komputerowej</t>
  </si>
  <si>
    <t>MK38</t>
  </si>
  <si>
    <t>Pracownia rezonansu magnetycznego</t>
  </si>
  <si>
    <t>MK39</t>
  </si>
  <si>
    <t>Pracownia mammografii</t>
  </si>
  <si>
    <t>MK40</t>
  </si>
  <si>
    <t>Pracownia densytometrii</t>
  </si>
  <si>
    <t>MK41</t>
  </si>
  <si>
    <t>Pracownia radioterapii</t>
  </si>
  <si>
    <t>MK42</t>
  </si>
  <si>
    <t>Pracownia badań naczyniowych</t>
  </si>
  <si>
    <t>MK43</t>
  </si>
  <si>
    <t>Pracownia diagnostyki izotopowej</t>
  </si>
  <si>
    <t>Razem zajęcia praktyczne</t>
  </si>
  <si>
    <t>MK44</t>
  </si>
  <si>
    <t>Pracownia diagnostyki obrazowej (Zakład RTG)</t>
  </si>
  <si>
    <t>Pracownia spirometrii</t>
  </si>
  <si>
    <t>MK45</t>
  </si>
  <si>
    <t>Pracownia  audiometrii</t>
  </si>
  <si>
    <t>Pracownia EKG</t>
  </si>
  <si>
    <t>MK46</t>
  </si>
  <si>
    <t>Pracownia EEG</t>
  </si>
  <si>
    <t>MK47</t>
  </si>
  <si>
    <t>MK48</t>
  </si>
  <si>
    <t>MK49</t>
  </si>
  <si>
    <t>MK50</t>
  </si>
  <si>
    <t>MK51</t>
  </si>
  <si>
    <t>MK52</t>
  </si>
  <si>
    <t xml:space="preserve">Razem praktyka zawodowa </t>
  </si>
  <si>
    <t>zajęcia praktyczne</t>
  </si>
  <si>
    <t xml:space="preserve">seminarium </t>
  </si>
  <si>
    <t>seminarium</t>
  </si>
  <si>
    <t>Kierunek E Poziom studiów ELEKTRORADIOLOGIA Profil  PRAKTYCZNY  Forma studiów I stopnia</t>
  </si>
  <si>
    <t>MK9</t>
  </si>
  <si>
    <t>MK23</t>
  </si>
  <si>
    <t>MK24</t>
  </si>
  <si>
    <t>MK 26</t>
  </si>
  <si>
    <t>MK27</t>
  </si>
  <si>
    <t>Wstep do radiologii zabiegowej</t>
  </si>
  <si>
    <t>MK29A</t>
  </si>
  <si>
    <t>MK29B</t>
  </si>
  <si>
    <t>MK29C</t>
  </si>
  <si>
    <t>MK29D</t>
  </si>
  <si>
    <t>MK32E</t>
  </si>
  <si>
    <t>MK330B</t>
  </si>
  <si>
    <t>MK34</t>
  </si>
  <si>
    <t>MK53</t>
  </si>
  <si>
    <t xml:space="preserve"> Przygotowanie do egzaminu dyplomowego</t>
  </si>
  <si>
    <t>Komunikowanie interpersonalne</t>
  </si>
  <si>
    <t>Student zobowiązany jest do odbycia szkolenia BHP oraz szkolenia bibliotecznego na zasadach określonych w Uczelni</t>
  </si>
  <si>
    <t>ćwiczenia przedmiotowe</t>
  </si>
  <si>
    <t xml:space="preserve">ćwiczenia </t>
  </si>
  <si>
    <t>Razem przedmioty kierunkowe</t>
  </si>
  <si>
    <t>Razem przedmioty ogólne</t>
  </si>
  <si>
    <t>Razem przedmioty podstawowe</t>
  </si>
  <si>
    <t>Realizacja od roku akademickiego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</si>
</sst>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  <font>
      <b/>
      <sz val="10"/>
      <color rgb="FF000000"/>
      <name val="Corbel"/>
      <family val="2"/>
      <charset val="238"/>
    </font>
    <font>
      <i/>
      <sz val="10"/>
      <color rgb="FF000000"/>
      <name val="Corbel"/>
      <family val="2"/>
      <charset val="238"/>
    </font>
    <font>
      <sz val="8"/>
      <name val="Calibri"/>
      <family val="2"/>
      <scheme val="minor"/>
    </font>
    <font>
      <sz val="10"/>
      <name val="Corbe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8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90" wrapText="1"/>
    </xf>
    <xf numFmtId="49" fontId="5" fillId="0" borderId="17" xfId="0" applyNumberFormat="1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6" fillId="0" borderId="0" xfId="0" applyFont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46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 wrapText="1"/>
    </xf>
    <xf numFmtId="0" fontId="5" fillId="2" borderId="4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1" xfId="0" applyFont="1" applyFill="1" applyBorder="1" applyAlignment="1">
      <alignment horizontal="center" vertical="center" textRotation="90" wrapText="1"/>
    </xf>
    <xf numFmtId="0" fontId="5" fillId="2" borderId="42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5" fillId="2" borderId="43" xfId="0" applyFont="1" applyFill="1" applyBorder="1" applyAlignment="1">
      <alignment horizontal="center" vertical="center" textRotation="90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45" xfId="0" applyFont="1" applyFill="1" applyBorder="1" applyAlignment="1">
      <alignment horizontal="center" vertical="center" textRotation="90" wrapText="1"/>
    </xf>
    <xf numFmtId="0" fontId="4" fillId="2" borderId="44" xfId="0" applyFont="1" applyFill="1" applyBorder="1" applyAlignment="1">
      <alignment horizontal="center" vertical="center" textRotation="90" wrapText="1"/>
    </xf>
    <xf numFmtId="0" fontId="4" fillId="2" borderId="42" xfId="0" applyFont="1" applyFill="1" applyBorder="1" applyAlignment="1">
      <alignment horizontal="center" vertical="center" textRotation="90" wrapText="1"/>
    </xf>
    <xf numFmtId="0" fontId="5" fillId="2" borderId="70" xfId="0" applyFont="1" applyFill="1" applyBorder="1" applyAlignment="1">
      <alignment horizontal="center" vertical="center" textRotation="90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vertical="center"/>
    </xf>
    <xf numFmtId="0" fontId="8" fillId="3" borderId="6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vertical="center"/>
    </xf>
    <xf numFmtId="0" fontId="5" fillId="2" borderId="69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69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vertical="center"/>
    </xf>
    <xf numFmtId="0" fontId="8" fillId="3" borderId="24" xfId="0" applyFont="1" applyFill="1" applyBorder="1" applyAlignment="1">
      <alignment horizontal="left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left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8" fillId="3" borderId="58" xfId="0" applyFont="1" applyFill="1" applyBorder="1" applyAlignment="1">
      <alignment horizontal="left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0" fontId="8" fillId="3" borderId="71" xfId="0" applyFont="1" applyFill="1" applyBorder="1" applyAlignment="1">
      <alignment vertical="center"/>
    </xf>
    <xf numFmtId="0" fontId="5" fillId="2" borderId="7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vertical="center"/>
    </xf>
    <xf numFmtId="0" fontId="5" fillId="2" borderId="81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vertical="center"/>
    </xf>
    <xf numFmtId="0" fontId="8" fillId="3" borderId="76" xfId="0" applyFont="1" applyFill="1" applyBorder="1" applyAlignment="1">
      <alignment horizontal="left" vertical="center" wrapText="1"/>
    </xf>
    <xf numFmtId="0" fontId="5" fillId="2" borderId="6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3" borderId="74" xfId="0" applyFont="1" applyFill="1" applyBorder="1" applyAlignment="1">
      <alignment horizontal="left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vertical="center" wrapText="1"/>
    </xf>
    <xf numFmtId="0" fontId="3" fillId="2" borderId="63" xfId="0" applyFont="1" applyFill="1" applyBorder="1" applyAlignment="1">
      <alignment horizontal="left" vertical="center"/>
    </xf>
    <xf numFmtId="0" fontId="3" fillId="2" borderId="80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vertical="center"/>
    </xf>
    <xf numFmtId="0" fontId="4" fillId="2" borderId="67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5" fillId="2" borderId="16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7" xfId="0" applyFont="1" applyFill="1" applyBorder="1" applyAlignment="1">
      <alignment horizontal="center" vertical="center" textRotation="90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121"/>
  <sheetViews>
    <sheetView tabSelected="1" zoomScale="90" zoomScaleNormal="90" zoomScalePageLayoutView="2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K1" sqref="AK1:AK1048576"/>
    </sheetView>
  </sheetViews>
  <sheetFormatPr defaultColWidth="9.109375" defaultRowHeight="13.8" x14ac:dyDescent="0.3"/>
  <cols>
    <col min="1" max="1" width="4.109375" style="30" customWidth="1"/>
    <col min="2" max="2" width="7.6640625" style="30" customWidth="1"/>
    <col min="3" max="3" width="35" style="29" customWidth="1"/>
    <col min="4" max="5" width="4.5546875" style="30" customWidth="1"/>
    <col min="6" max="6" width="4.6640625" style="30" customWidth="1"/>
    <col min="7" max="8" width="3.109375" style="30" customWidth="1"/>
    <col min="9" max="9" width="5.109375" style="30" customWidth="1"/>
    <col min="10" max="10" width="5.88671875" style="30" customWidth="1"/>
    <col min="11" max="11" width="3.88671875" style="30" customWidth="1"/>
    <col min="12" max="12" width="5.88671875" style="30" customWidth="1"/>
    <col min="13" max="13" width="4.44140625" style="30" customWidth="1"/>
    <col min="14" max="14" width="4" style="30" customWidth="1"/>
    <col min="15" max="15" width="4.109375" style="30" customWidth="1"/>
    <col min="16" max="16" width="4.5546875" style="30" customWidth="1"/>
    <col min="17" max="17" width="3.109375" style="30" customWidth="1"/>
    <col min="18" max="18" width="4.88671875" style="30" customWidth="1"/>
    <col min="19" max="19" width="4.109375" style="30" customWidth="1"/>
    <col min="20" max="20" width="3.109375" style="30" customWidth="1"/>
    <col min="21" max="21" width="5.33203125" style="30" customWidth="1"/>
    <col min="22" max="22" width="4" style="30" customWidth="1"/>
    <col min="23" max="23" width="3.44140625" style="30" customWidth="1"/>
    <col min="24" max="28" width="3.109375" style="30" customWidth="1"/>
    <col min="29" max="29" width="4.109375" style="30" customWidth="1"/>
    <col min="30" max="30" width="5" style="30" customWidth="1"/>
    <col min="31" max="31" width="3.109375" style="30" customWidth="1"/>
    <col min="32" max="32" width="5" style="30" customWidth="1"/>
    <col min="33" max="33" width="5.5546875" style="30" customWidth="1"/>
    <col min="34" max="38" width="3.109375" style="30" customWidth="1"/>
    <col min="39" max="39" width="3.109375" style="33" customWidth="1"/>
    <col min="40" max="40" width="3.109375" style="30" customWidth="1"/>
    <col min="41" max="41" width="4.44140625" style="30" customWidth="1"/>
    <col min="42" max="42" width="3.109375" style="30" customWidth="1"/>
    <col min="43" max="43" width="5.33203125" style="30" customWidth="1"/>
    <col min="44" max="45" width="3.109375" style="30" customWidth="1"/>
    <col min="46" max="46" width="3.88671875" style="30" customWidth="1"/>
    <col min="47" max="49" width="3.109375" style="30" customWidth="1"/>
    <col min="50" max="50" width="3.109375" style="33" customWidth="1"/>
    <col min="51" max="51" width="3.109375" style="30" customWidth="1"/>
    <col min="52" max="52" width="4.44140625" style="30" customWidth="1"/>
    <col min="53" max="53" width="3.109375" style="30" customWidth="1"/>
    <col min="54" max="54" width="5.5546875" style="30" customWidth="1"/>
    <col min="55" max="56" width="3.109375" style="30" customWidth="1"/>
    <col min="57" max="57" width="4.109375" style="30" customWidth="1"/>
    <col min="58" max="59" width="3.109375" style="30" customWidth="1"/>
    <col min="60" max="60" width="4.6640625" style="30" customWidth="1"/>
    <col min="61" max="61" width="3.109375" style="33" customWidth="1"/>
    <col min="62" max="62" width="3.109375" style="30" customWidth="1"/>
    <col min="63" max="63" width="4.33203125" style="30" customWidth="1"/>
    <col min="64" max="64" width="3.109375" style="30" customWidth="1"/>
    <col min="65" max="65" width="5.21875" style="30" customWidth="1"/>
    <col min="66" max="67" width="3.109375" style="30" customWidth="1"/>
    <col min="68" max="68" width="5" style="30" customWidth="1"/>
    <col min="69" max="70" width="3.109375" style="30" customWidth="1"/>
    <col min="71" max="71" width="3.33203125" style="30" customWidth="1"/>
    <col min="72" max="72" width="3.109375" style="33" customWidth="1"/>
    <col min="73" max="73" width="3.109375" style="30" customWidth="1"/>
    <col min="74" max="74" width="4.109375" style="30" customWidth="1"/>
    <col min="75" max="75" width="4" style="30" customWidth="1"/>
    <col min="76" max="76" width="5.5546875" style="30" customWidth="1"/>
    <col min="77" max="77" width="4.33203125" style="30" customWidth="1"/>
    <col min="78" max="81" width="3.109375" style="30" customWidth="1"/>
    <col min="82" max="82" width="5" style="30" customWidth="1"/>
    <col min="83" max="84" width="3.109375" style="30" customWidth="1"/>
    <col min="85" max="85" width="7.33203125" style="30" customWidth="1"/>
    <col min="86" max="86" width="7.33203125" style="195" customWidth="1"/>
    <col min="87" max="16384" width="9.109375" style="30"/>
  </cols>
  <sheetData>
    <row r="1" spans="1:87" ht="14.4" thickTop="1" x14ac:dyDescent="0.3">
      <c r="A1" s="36" t="s">
        <v>24</v>
      </c>
      <c r="B1" s="31"/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3"/>
      <c r="CI1" s="109"/>
    </row>
    <row r="2" spans="1:87" ht="14.4" x14ac:dyDescent="0.3">
      <c r="A2" s="37" t="s">
        <v>194</v>
      </c>
      <c r="B2" s="34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N2" s="33"/>
      <c r="AO2" s="33"/>
      <c r="AP2" s="33"/>
      <c r="AQ2" s="33"/>
      <c r="AR2" s="33"/>
      <c r="AS2" s="33"/>
      <c r="AT2" s="33"/>
      <c r="AU2" s="110"/>
      <c r="AV2" s="110"/>
      <c r="AW2" s="110"/>
      <c r="AX2" s="110"/>
      <c r="AY2" s="33"/>
      <c r="AZ2" s="33"/>
      <c r="BA2" s="33"/>
      <c r="BB2" s="33"/>
      <c r="BC2" s="33"/>
      <c r="BD2" s="33"/>
      <c r="BE2" s="33"/>
      <c r="BF2" s="33"/>
      <c r="BG2" s="33"/>
      <c r="BH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109"/>
    </row>
    <row r="3" spans="1:87" x14ac:dyDescent="0.3">
      <c r="A3" s="37" t="s">
        <v>217</v>
      </c>
      <c r="B3" s="34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109"/>
    </row>
    <row r="4" spans="1:87" ht="14.4" thickBot="1" x14ac:dyDescent="0.35">
      <c r="A4" s="38"/>
      <c r="B4" s="35"/>
      <c r="C4" s="35"/>
      <c r="CH4" s="33"/>
      <c r="CI4" s="109"/>
    </row>
    <row r="5" spans="1:87" s="33" customFormat="1" ht="15.75" customHeight="1" x14ac:dyDescent="0.3">
      <c r="A5" s="242" t="s">
        <v>16</v>
      </c>
      <c r="B5" s="267" t="s">
        <v>0</v>
      </c>
      <c r="C5" s="265" t="s">
        <v>1</v>
      </c>
      <c r="D5" s="247" t="s">
        <v>15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  <c r="S5" s="230" t="s">
        <v>2</v>
      </c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42" t="s">
        <v>7</v>
      </c>
      <c r="AP5" s="230"/>
      <c r="AQ5" s="230"/>
      <c r="AR5" s="230"/>
      <c r="AS5" s="230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42" t="s">
        <v>10</v>
      </c>
      <c r="BL5" s="230"/>
      <c r="BM5" s="230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3" t="s">
        <v>48</v>
      </c>
      <c r="CH5" s="227" t="s">
        <v>44</v>
      </c>
    </row>
    <row r="6" spans="1:87" s="33" customFormat="1" ht="8.25" customHeight="1" x14ac:dyDescent="0.3">
      <c r="A6" s="236"/>
      <c r="B6" s="268"/>
      <c r="C6" s="266"/>
      <c r="D6" s="250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6"/>
      <c r="S6" s="232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36"/>
      <c r="AP6" s="232"/>
      <c r="AQ6" s="232"/>
      <c r="AR6" s="232"/>
      <c r="AS6" s="232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36"/>
      <c r="BL6" s="232"/>
      <c r="BM6" s="232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34"/>
      <c r="CH6" s="228"/>
    </row>
    <row r="7" spans="1:87" s="33" customFormat="1" ht="15.75" customHeight="1" x14ac:dyDescent="0.3">
      <c r="A7" s="236"/>
      <c r="B7" s="268"/>
      <c r="C7" s="266"/>
      <c r="D7" s="260"/>
      <c r="E7" s="257"/>
      <c r="F7" s="243"/>
      <c r="G7" s="251" t="s">
        <v>59</v>
      </c>
      <c r="H7" s="252"/>
      <c r="I7" s="253"/>
      <c r="J7" s="257"/>
      <c r="K7" s="257"/>
      <c r="L7" s="257"/>
      <c r="M7" s="257"/>
      <c r="N7" s="257"/>
      <c r="O7" s="257"/>
      <c r="P7" s="257"/>
      <c r="Q7" s="257"/>
      <c r="R7" s="258"/>
      <c r="S7" s="236" t="s">
        <v>4</v>
      </c>
      <c r="T7" s="216"/>
      <c r="U7" s="216"/>
      <c r="V7" s="216"/>
      <c r="W7" s="216"/>
      <c r="X7" s="216"/>
      <c r="Y7" s="216"/>
      <c r="Z7" s="216"/>
      <c r="AA7" s="216"/>
      <c r="AB7" s="216"/>
      <c r="AC7" s="237"/>
      <c r="AD7" s="232" t="s">
        <v>6</v>
      </c>
      <c r="AE7" s="216"/>
      <c r="AF7" s="216"/>
      <c r="AG7" s="216"/>
      <c r="AH7" s="216"/>
      <c r="AI7" s="216"/>
      <c r="AJ7" s="216"/>
      <c r="AK7" s="216"/>
      <c r="AL7" s="216"/>
      <c r="AM7" s="216"/>
      <c r="AN7" s="237"/>
      <c r="AO7" s="236" t="s">
        <v>8</v>
      </c>
      <c r="AP7" s="232"/>
      <c r="AQ7" s="232"/>
      <c r="AR7" s="232"/>
      <c r="AS7" s="232"/>
      <c r="AT7" s="216"/>
      <c r="AU7" s="216"/>
      <c r="AV7" s="216"/>
      <c r="AW7" s="216"/>
      <c r="AX7" s="216"/>
      <c r="AY7" s="237"/>
      <c r="AZ7" s="232" t="s">
        <v>9</v>
      </c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36" t="s">
        <v>11</v>
      </c>
      <c r="BL7" s="232"/>
      <c r="BM7" s="232"/>
      <c r="BN7" s="216"/>
      <c r="BO7" s="216"/>
      <c r="BP7" s="216"/>
      <c r="BQ7" s="216"/>
      <c r="BR7" s="216"/>
      <c r="BS7" s="216"/>
      <c r="BT7" s="216"/>
      <c r="BU7" s="237"/>
      <c r="BV7" s="232" t="s">
        <v>12</v>
      </c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34"/>
      <c r="CH7" s="228"/>
    </row>
    <row r="8" spans="1:87" s="33" customFormat="1" ht="9" customHeight="1" thickBot="1" x14ac:dyDescent="0.35">
      <c r="A8" s="236"/>
      <c r="B8" s="268"/>
      <c r="C8" s="266"/>
      <c r="D8" s="245"/>
      <c r="E8" s="246"/>
      <c r="F8" s="261"/>
      <c r="G8" s="254"/>
      <c r="H8" s="255"/>
      <c r="I8" s="256"/>
      <c r="J8" s="246"/>
      <c r="K8" s="246"/>
      <c r="L8" s="246"/>
      <c r="M8" s="246"/>
      <c r="N8" s="246"/>
      <c r="O8" s="246"/>
      <c r="P8" s="246"/>
      <c r="Q8" s="246"/>
      <c r="R8" s="259"/>
      <c r="S8" s="238"/>
      <c r="T8" s="240"/>
      <c r="U8" s="240"/>
      <c r="V8" s="240"/>
      <c r="W8" s="240"/>
      <c r="X8" s="240"/>
      <c r="Y8" s="240"/>
      <c r="Z8" s="240"/>
      <c r="AA8" s="240"/>
      <c r="AB8" s="240"/>
      <c r="AC8" s="241"/>
      <c r="AD8" s="239"/>
      <c r="AE8" s="240"/>
      <c r="AF8" s="240"/>
      <c r="AG8" s="240"/>
      <c r="AH8" s="240"/>
      <c r="AI8" s="240"/>
      <c r="AJ8" s="240"/>
      <c r="AK8" s="240"/>
      <c r="AL8" s="240"/>
      <c r="AM8" s="240"/>
      <c r="AN8" s="241"/>
      <c r="AO8" s="238"/>
      <c r="AP8" s="239"/>
      <c r="AQ8" s="239"/>
      <c r="AR8" s="239"/>
      <c r="AS8" s="239"/>
      <c r="AT8" s="240"/>
      <c r="AU8" s="240"/>
      <c r="AV8" s="240"/>
      <c r="AW8" s="240"/>
      <c r="AX8" s="240"/>
      <c r="AY8" s="241"/>
      <c r="AZ8" s="243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38"/>
      <c r="BL8" s="239"/>
      <c r="BM8" s="239"/>
      <c r="BN8" s="240"/>
      <c r="BO8" s="240"/>
      <c r="BP8" s="240"/>
      <c r="BQ8" s="240"/>
      <c r="BR8" s="240"/>
      <c r="BS8" s="240"/>
      <c r="BT8" s="240"/>
      <c r="BU8" s="241"/>
      <c r="BV8" s="243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34"/>
      <c r="CH8" s="228"/>
    </row>
    <row r="9" spans="1:87" s="33" customFormat="1" ht="93" customHeight="1" thickBot="1" x14ac:dyDescent="0.35">
      <c r="A9" s="238"/>
      <c r="B9" s="269"/>
      <c r="C9" s="241"/>
      <c r="D9" s="111" t="s">
        <v>60</v>
      </c>
      <c r="E9" s="112" t="s">
        <v>3</v>
      </c>
      <c r="F9" s="113" t="s">
        <v>5</v>
      </c>
      <c r="G9" s="114" t="s">
        <v>52</v>
      </c>
      <c r="H9" s="114" t="s">
        <v>53</v>
      </c>
      <c r="I9" s="115" t="s">
        <v>5</v>
      </c>
      <c r="J9" s="113" t="s">
        <v>54</v>
      </c>
      <c r="K9" s="114" t="s">
        <v>213</v>
      </c>
      <c r="L9" s="114" t="s">
        <v>212</v>
      </c>
      <c r="M9" s="114" t="s">
        <v>56</v>
      </c>
      <c r="N9" s="114" t="s">
        <v>193</v>
      </c>
      <c r="O9" s="114" t="s">
        <v>191</v>
      </c>
      <c r="P9" s="114" t="s">
        <v>57</v>
      </c>
      <c r="Q9" s="114" t="s">
        <v>49</v>
      </c>
      <c r="R9" s="115" t="s">
        <v>45</v>
      </c>
      <c r="S9" s="112" t="s">
        <v>54</v>
      </c>
      <c r="T9" s="114" t="s">
        <v>55</v>
      </c>
      <c r="U9" s="114" t="s">
        <v>212</v>
      </c>
      <c r="V9" s="114" t="s">
        <v>56</v>
      </c>
      <c r="W9" s="114" t="s">
        <v>193</v>
      </c>
      <c r="X9" s="114" t="s">
        <v>191</v>
      </c>
      <c r="Y9" s="114" t="s">
        <v>57</v>
      </c>
      <c r="Z9" s="114" t="s">
        <v>49</v>
      </c>
      <c r="AA9" s="116" t="s">
        <v>45</v>
      </c>
      <c r="AB9" s="117" t="s">
        <v>58</v>
      </c>
      <c r="AC9" s="115" t="s">
        <v>47</v>
      </c>
      <c r="AD9" s="118" t="s">
        <v>54</v>
      </c>
      <c r="AE9" s="119" t="s">
        <v>55</v>
      </c>
      <c r="AF9" s="114" t="s">
        <v>212</v>
      </c>
      <c r="AG9" s="119" t="s">
        <v>56</v>
      </c>
      <c r="AH9" s="114" t="s">
        <v>193</v>
      </c>
      <c r="AI9" s="114" t="s">
        <v>191</v>
      </c>
      <c r="AJ9" s="119" t="s">
        <v>57</v>
      </c>
      <c r="AK9" s="119" t="s">
        <v>49</v>
      </c>
      <c r="AL9" s="120" t="s">
        <v>45</v>
      </c>
      <c r="AM9" s="121" t="s">
        <v>58</v>
      </c>
      <c r="AN9" s="120" t="s">
        <v>47</v>
      </c>
      <c r="AO9" s="112" t="s">
        <v>54</v>
      </c>
      <c r="AP9" s="114" t="s">
        <v>55</v>
      </c>
      <c r="AQ9" s="114" t="s">
        <v>212</v>
      </c>
      <c r="AR9" s="114" t="s">
        <v>56</v>
      </c>
      <c r="AS9" s="114" t="s">
        <v>193</v>
      </c>
      <c r="AT9" s="114" t="s">
        <v>191</v>
      </c>
      <c r="AU9" s="114" t="s">
        <v>57</v>
      </c>
      <c r="AV9" s="114" t="s">
        <v>49</v>
      </c>
      <c r="AW9" s="115" t="s">
        <v>45</v>
      </c>
      <c r="AX9" s="122" t="s">
        <v>58</v>
      </c>
      <c r="AY9" s="123" t="s">
        <v>47</v>
      </c>
      <c r="AZ9" s="112" t="s">
        <v>54</v>
      </c>
      <c r="BA9" s="114" t="s">
        <v>55</v>
      </c>
      <c r="BB9" s="114" t="s">
        <v>212</v>
      </c>
      <c r="BC9" s="114" t="s">
        <v>56</v>
      </c>
      <c r="BD9" s="114" t="s">
        <v>193</v>
      </c>
      <c r="BE9" s="114" t="s">
        <v>191</v>
      </c>
      <c r="BF9" s="114" t="s">
        <v>57</v>
      </c>
      <c r="BG9" s="114" t="s">
        <v>49</v>
      </c>
      <c r="BH9" s="115" t="s">
        <v>45</v>
      </c>
      <c r="BI9" s="117" t="s">
        <v>58</v>
      </c>
      <c r="BJ9" s="115" t="s">
        <v>47</v>
      </c>
      <c r="BK9" s="112" t="s">
        <v>54</v>
      </c>
      <c r="BL9" s="114" t="s">
        <v>55</v>
      </c>
      <c r="BM9" s="114" t="s">
        <v>212</v>
      </c>
      <c r="BN9" s="114" t="s">
        <v>56</v>
      </c>
      <c r="BO9" s="114" t="s">
        <v>192</v>
      </c>
      <c r="BP9" s="114" t="s">
        <v>191</v>
      </c>
      <c r="BQ9" s="114" t="s">
        <v>57</v>
      </c>
      <c r="BR9" s="114" t="s">
        <v>49</v>
      </c>
      <c r="BS9" s="115" t="s">
        <v>45</v>
      </c>
      <c r="BT9" s="117" t="s">
        <v>58</v>
      </c>
      <c r="BU9" s="115" t="s">
        <v>47</v>
      </c>
      <c r="BV9" s="112" t="s">
        <v>54</v>
      </c>
      <c r="BW9" s="114" t="s">
        <v>55</v>
      </c>
      <c r="BX9" s="114" t="s">
        <v>212</v>
      </c>
      <c r="BY9" s="114" t="s">
        <v>56</v>
      </c>
      <c r="BZ9" s="114" t="s">
        <v>192</v>
      </c>
      <c r="CA9" s="114" t="s">
        <v>191</v>
      </c>
      <c r="CB9" s="114" t="s">
        <v>57</v>
      </c>
      <c r="CC9" s="114" t="s">
        <v>49</v>
      </c>
      <c r="CD9" s="115" t="s">
        <v>45</v>
      </c>
      <c r="CE9" s="117" t="s">
        <v>58</v>
      </c>
      <c r="CF9" s="115" t="s">
        <v>47</v>
      </c>
      <c r="CG9" s="235"/>
      <c r="CH9" s="229"/>
    </row>
    <row r="10" spans="1:87" ht="18" customHeight="1" thickBot="1" x14ac:dyDescent="0.35">
      <c r="A10" s="263" t="s">
        <v>26</v>
      </c>
      <c r="B10" s="264"/>
      <c r="C10" s="26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5"/>
    </row>
    <row r="11" spans="1:87" ht="30" customHeight="1" thickTop="1" thickBot="1" x14ac:dyDescent="0.35">
      <c r="A11" s="126">
        <v>1</v>
      </c>
      <c r="B11" s="127" t="s">
        <v>61</v>
      </c>
      <c r="C11" s="128" t="s">
        <v>62</v>
      </c>
      <c r="D11" s="50" t="s">
        <v>63</v>
      </c>
      <c r="E11" s="55">
        <f t="shared" ref="E11:E18" si="0">SUM(J11:R11)</f>
        <v>120</v>
      </c>
      <c r="F11" s="61">
        <f t="shared" ref="F11:F18" si="1">AB11+AM11+AX11+BI11+BT11+CE11</f>
        <v>8</v>
      </c>
      <c r="G11" s="55"/>
      <c r="H11" s="62"/>
      <c r="I11" s="63"/>
      <c r="J11" s="64">
        <f t="shared" ref="J11:K18" si="2">S11+AD11+AO11+AZ11+BK11+BV11</f>
        <v>0</v>
      </c>
      <c r="K11" s="55">
        <f t="shared" si="2"/>
        <v>0</v>
      </c>
      <c r="L11" s="55"/>
      <c r="M11" s="55">
        <f t="shared" ref="M11:R18" si="3">V11+AG11+AR11+BC11+BN11+BY11</f>
        <v>0</v>
      </c>
      <c r="N11" s="55">
        <f t="shared" si="3"/>
        <v>0</v>
      </c>
      <c r="O11" s="55">
        <f t="shared" si="3"/>
        <v>0</v>
      </c>
      <c r="P11" s="55">
        <f t="shared" si="3"/>
        <v>120</v>
      </c>
      <c r="Q11" s="55">
        <f t="shared" si="3"/>
        <v>0</v>
      </c>
      <c r="R11" s="65">
        <f t="shared" si="3"/>
        <v>0</v>
      </c>
      <c r="S11" s="64"/>
      <c r="T11" s="55"/>
      <c r="U11" s="55"/>
      <c r="V11" s="55"/>
      <c r="W11" s="55"/>
      <c r="X11" s="55"/>
      <c r="Y11" s="55">
        <v>30</v>
      </c>
      <c r="Z11" s="55"/>
      <c r="AA11" s="55"/>
      <c r="AB11" s="129">
        <v>2</v>
      </c>
      <c r="AC11" s="130" t="s">
        <v>77</v>
      </c>
      <c r="AD11" s="57"/>
      <c r="AE11" s="55"/>
      <c r="AF11" s="55"/>
      <c r="AG11" s="55"/>
      <c r="AH11" s="55"/>
      <c r="AI11" s="55"/>
      <c r="AJ11" s="55">
        <v>30</v>
      </c>
      <c r="AK11" s="55"/>
      <c r="AL11" s="55"/>
      <c r="AM11" s="129">
        <v>2</v>
      </c>
      <c r="AN11" s="130" t="s">
        <v>77</v>
      </c>
      <c r="AO11" s="57"/>
      <c r="AP11" s="55"/>
      <c r="AQ11" s="55"/>
      <c r="AR11" s="55"/>
      <c r="AS11" s="55"/>
      <c r="AT11" s="55"/>
      <c r="AU11" s="55">
        <v>30</v>
      </c>
      <c r="AV11" s="55"/>
      <c r="AW11" s="55"/>
      <c r="AX11" s="129">
        <v>2</v>
      </c>
      <c r="AY11" s="65" t="s">
        <v>77</v>
      </c>
      <c r="AZ11" s="57"/>
      <c r="BA11" s="57"/>
      <c r="BB11" s="57"/>
      <c r="BC11" s="55"/>
      <c r="BD11" s="55"/>
      <c r="BE11" s="55"/>
      <c r="BF11" s="55">
        <v>30</v>
      </c>
      <c r="BG11" s="55"/>
      <c r="BH11" s="55"/>
      <c r="BI11" s="129">
        <v>2</v>
      </c>
      <c r="BJ11" s="55" t="s">
        <v>63</v>
      </c>
      <c r="BK11" s="64"/>
      <c r="BL11" s="57"/>
      <c r="BM11" s="57"/>
      <c r="BN11" s="55"/>
      <c r="BO11" s="55"/>
      <c r="BP11" s="55"/>
      <c r="BQ11" s="55"/>
      <c r="BR11" s="55"/>
      <c r="BS11" s="55"/>
      <c r="BT11" s="129"/>
      <c r="BU11" s="55"/>
      <c r="BV11" s="64"/>
      <c r="BW11" s="57"/>
      <c r="BX11" s="57"/>
      <c r="BY11" s="55"/>
      <c r="BZ11" s="55"/>
      <c r="CA11" s="55"/>
      <c r="CB11" s="55"/>
      <c r="CC11" s="55"/>
      <c r="CD11" s="55"/>
      <c r="CE11" s="55"/>
      <c r="CF11" s="55"/>
      <c r="CG11" s="131"/>
      <c r="CH11" s="132">
        <v>8</v>
      </c>
    </row>
    <row r="12" spans="1:87" ht="15.75" customHeight="1" thickBot="1" x14ac:dyDescent="0.35">
      <c r="A12" s="126">
        <v>2</v>
      </c>
      <c r="B12" s="133" t="s">
        <v>65</v>
      </c>
      <c r="C12" s="134" t="s">
        <v>13</v>
      </c>
      <c r="D12" s="126" t="s">
        <v>76</v>
      </c>
      <c r="E12" s="55">
        <f t="shared" si="0"/>
        <v>30</v>
      </c>
      <c r="F12" s="66">
        <f t="shared" si="1"/>
        <v>2</v>
      </c>
      <c r="G12" s="54"/>
      <c r="H12" s="67"/>
      <c r="I12" s="68"/>
      <c r="J12" s="69">
        <f t="shared" si="2"/>
        <v>0</v>
      </c>
      <c r="K12" s="54">
        <f t="shared" si="2"/>
        <v>0</v>
      </c>
      <c r="L12" s="54"/>
      <c r="M12" s="54">
        <f t="shared" si="3"/>
        <v>0</v>
      </c>
      <c r="N12" s="54">
        <f t="shared" si="3"/>
        <v>30</v>
      </c>
      <c r="O12" s="54">
        <f t="shared" si="3"/>
        <v>0</v>
      </c>
      <c r="P12" s="54">
        <f t="shared" si="3"/>
        <v>0</v>
      </c>
      <c r="Q12" s="54">
        <f t="shared" si="3"/>
        <v>0</v>
      </c>
      <c r="R12" s="70">
        <f t="shared" si="3"/>
        <v>0</v>
      </c>
      <c r="S12" s="69"/>
      <c r="T12" s="54"/>
      <c r="U12" s="54"/>
      <c r="V12" s="54"/>
      <c r="W12" s="54"/>
      <c r="X12" s="54"/>
      <c r="Y12" s="54"/>
      <c r="Z12" s="54"/>
      <c r="AA12" s="54"/>
      <c r="AB12" s="135"/>
      <c r="AC12" s="136"/>
      <c r="AD12" s="58"/>
      <c r="AE12" s="54"/>
      <c r="AF12" s="54"/>
      <c r="AG12" s="54"/>
      <c r="AH12" s="54"/>
      <c r="AI12" s="54"/>
      <c r="AJ12" s="54"/>
      <c r="AK12" s="54"/>
      <c r="AL12" s="54"/>
      <c r="AM12" s="135"/>
      <c r="AN12" s="136"/>
      <c r="AO12" s="58"/>
      <c r="AP12" s="54"/>
      <c r="AQ12" s="54"/>
      <c r="AR12" s="54"/>
      <c r="AS12" s="54"/>
      <c r="AT12" s="54"/>
      <c r="AU12" s="54"/>
      <c r="AV12" s="54"/>
      <c r="AW12" s="54"/>
      <c r="AX12" s="135"/>
      <c r="AY12" s="70"/>
      <c r="AZ12" s="58"/>
      <c r="BA12" s="58"/>
      <c r="BB12" s="58"/>
      <c r="BC12" s="54"/>
      <c r="BD12" s="54">
        <v>30</v>
      </c>
      <c r="BE12" s="54"/>
      <c r="BF12" s="54"/>
      <c r="BG12" s="54"/>
      <c r="BH12" s="54"/>
      <c r="BI12" s="135">
        <v>2</v>
      </c>
      <c r="BJ12" s="54" t="s">
        <v>76</v>
      </c>
      <c r="BK12" s="69"/>
      <c r="BL12" s="58"/>
      <c r="BM12" s="58"/>
      <c r="BN12" s="54"/>
      <c r="BO12" s="54"/>
      <c r="BP12" s="54"/>
      <c r="BQ12" s="54"/>
      <c r="BR12" s="54"/>
      <c r="BS12" s="54"/>
      <c r="BT12" s="135"/>
      <c r="BU12" s="54"/>
      <c r="BV12" s="69"/>
      <c r="BW12" s="58"/>
      <c r="BX12" s="58"/>
      <c r="BY12" s="54"/>
      <c r="BZ12" s="54"/>
      <c r="CA12" s="54"/>
      <c r="CB12" s="54"/>
      <c r="CC12" s="54"/>
      <c r="CD12" s="54"/>
      <c r="CE12" s="54"/>
      <c r="CF12" s="54"/>
      <c r="CG12" s="137"/>
      <c r="CH12" s="138"/>
    </row>
    <row r="13" spans="1:87" ht="15.75" customHeight="1" thickBot="1" x14ac:dyDescent="0.35">
      <c r="A13" s="126">
        <v>3</v>
      </c>
      <c r="B13" s="133" t="s">
        <v>64</v>
      </c>
      <c r="C13" s="134" t="s">
        <v>14</v>
      </c>
      <c r="D13" s="99" t="s">
        <v>77</v>
      </c>
      <c r="E13" s="55">
        <f t="shared" si="0"/>
        <v>60</v>
      </c>
      <c r="F13" s="66">
        <f t="shared" si="1"/>
        <v>0</v>
      </c>
      <c r="G13" s="54"/>
      <c r="H13" s="67"/>
      <c r="I13" s="68"/>
      <c r="J13" s="69">
        <f t="shared" si="2"/>
        <v>0</v>
      </c>
      <c r="K13" s="54"/>
      <c r="L13" s="54"/>
      <c r="M13" s="54">
        <f t="shared" si="3"/>
        <v>0</v>
      </c>
      <c r="N13" s="54">
        <f t="shared" si="3"/>
        <v>0</v>
      </c>
      <c r="O13" s="54">
        <f t="shared" si="3"/>
        <v>0</v>
      </c>
      <c r="P13" s="54">
        <f t="shared" si="3"/>
        <v>0</v>
      </c>
      <c r="Q13" s="54">
        <v>60</v>
      </c>
      <c r="R13" s="70">
        <f t="shared" si="3"/>
        <v>0</v>
      </c>
      <c r="S13" s="69"/>
      <c r="T13" s="54"/>
      <c r="U13" s="54"/>
      <c r="V13" s="54"/>
      <c r="W13" s="54"/>
      <c r="X13" s="54"/>
      <c r="Y13" s="54"/>
      <c r="Z13" s="54">
        <v>30</v>
      </c>
      <c r="AA13" s="91"/>
      <c r="AB13" s="135">
        <v>0</v>
      </c>
      <c r="AC13" s="139" t="s">
        <v>77</v>
      </c>
      <c r="AD13" s="58"/>
      <c r="AE13" s="54"/>
      <c r="AF13" s="54"/>
      <c r="AG13" s="54"/>
      <c r="AH13" s="54"/>
      <c r="AI13" s="54"/>
      <c r="AJ13" s="54"/>
      <c r="AK13" s="54">
        <v>30</v>
      </c>
      <c r="AL13" s="54"/>
      <c r="AM13" s="135"/>
      <c r="AN13" s="136" t="s">
        <v>77</v>
      </c>
      <c r="AO13" s="58"/>
      <c r="AP13" s="54"/>
      <c r="AQ13" s="54"/>
      <c r="AR13" s="54"/>
      <c r="AS13" s="54"/>
      <c r="AT13" s="54"/>
      <c r="AU13" s="54"/>
      <c r="AV13" s="54"/>
      <c r="AW13" s="54"/>
      <c r="AX13" s="135"/>
      <c r="AY13" s="70"/>
      <c r="AZ13" s="58"/>
      <c r="BA13" s="58"/>
      <c r="BB13" s="58"/>
      <c r="BC13" s="54"/>
      <c r="BD13" s="54"/>
      <c r="BE13" s="54"/>
      <c r="BF13" s="54"/>
      <c r="BG13" s="54"/>
      <c r="BH13" s="54"/>
      <c r="BI13" s="135"/>
      <c r="BJ13" s="54"/>
      <c r="BK13" s="69"/>
      <c r="BL13" s="58"/>
      <c r="BM13" s="58"/>
      <c r="BN13" s="54"/>
      <c r="BO13" s="54"/>
      <c r="BP13" s="54"/>
      <c r="BQ13" s="54"/>
      <c r="BR13" s="54"/>
      <c r="BS13" s="54"/>
      <c r="BT13" s="135"/>
      <c r="BU13" s="54"/>
      <c r="BV13" s="69"/>
      <c r="BW13" s="58"/>
      <c r="BX13" s="58"/>
      <c r="BY13" s="54"/>
      <c r="BZ13" s="54"/>
      <c r="CA13" s="54"/>
      <c r="CB13" s="54"/>
      <c r="CC13" s="54"/>
      <c r="CD13" s="54"/>
      <c r="CE13" s="54"/>
      <c r="CF13" s="54"/>
      <c r="CG13" s="137"/>
      <c r="CH13" s="138"/>
    </row>
    <row r="14" spans="1:87" ht="15.75" customHeight="1" thickBot="1" x14ac:dyDescent="0.35">
      <c r="A14" s="126">
        <v>4</v>
      </c>
      <c r="B14" s="133" t="s">
        <v>66</v>
      </c>
      <c r="C14" s="140" t="s">
        <v>67</v>
      </c>
      <c r="D14" s="99" t="s">
        <v>77</v>
      </c>
      <c r="E14" s="55">
        <f t="shared" si="0"/>
        <v>25</v>
      </c>
      <c r="F14" s="66">
        <f t="shared" si="1"/>
        <v>1</v>
      </c>
      <c r="G14" s="54"/>
      <c r="H14" s="67"/>
      <c r="I14" s="68"/>
      <c r="J14" s="69">
        <f t="shared" si="2"/>
        <v>5</v>
      </c>
      <c r="K14" s="54">
        <f t="shared" si="2"/>
        <v>0</v>
      </c>
      <c r="L14" s="54"/>
      <c r="M14" s="54">
        <f t="shared" si="3"/>
        <v>20</v>
      </c>
      <c r="N14" s="54">
        <f t="shared" si="3"/>
        <v>0</v>
      </c>
      <c r="O14" s="54">
        <f t="shared" si="3"/>
        <v>0</v>
      </c>
      <c r="P14" s="54">
        <f t="shared" si="3"/>
        <v>0</v>
      </c>
      <c r="Q14" s="54">
        <f t="shared" si="3"/>
        <v>0</v>
      </c>
      <c r="R14" s="70">
        <f t="shared" si="3"/>
        <v>0</v>
      </c>
      <c r="S14" s="69">
        <v>5</v>
      </c>
      <c r="T14" s="54"/>
      <c r="U14" s="54"/>
      <c r="V14" s="54">
        <v>20</v>
      </c>
      <c r="W14" s="54"/>
      <c r="X14" s="54"/>
      <c r="Y14" s="54"/>
      <c r="Z14" s="54"/>
      <c r="AA14" s="54"/>
      <c r="AB14" s="135">
        <v>1</v>
      </c>
      <c r="AC14" s="139" t="s">
        <v>77</v>
      </c>
      <c r="AD14" s="58"/>
      <c r="AE14" s="54"/>
      <c r="AF14" s="54"/>
      <c r="AG14" s="54"/>
      <c r="AH14" s="54"/>
      <c r="AI14" s="54"/>
      <c r="AJ14" s="54"/>
      <c r="AK14" s="54"/>
      <c r="AL14" s="54"/>
      <c r="AM14" s="135"/>
      <c r="AN14" s="136"/>
      <c r="AO14" s="58"/>
      <c r="AP14" s="54"/>
      <c r="AQ14" s="54"/>
      <c r="AR14" s="54"/>
      <c r="AS14" s="54"/>
      <c r="AT14" s="54"/>
      <c r="AU14" s="54"/>
      <c r="AV14" s="54"/>
      <c r="AW14" s="54"/>
      <c r="AX14" s="135"/>
      <c r="AY14" s="70"/>
      <c r="AZ14" s="58"/>
      <c r="BA14" s="58"/>
      <c r="BB14" s="58"/>
      <c r="BC14" s="54"/>
      <c r="BD14" s="54"/>
      <c r="BE14" s="54"/>
      <c r="BF14" s="54"/>
      <c r="BG14" s="54"/>
      <c r="BH14" s="54"/>
      <c r="BI14" s="135"/>
      <c r="BJ14" s="54"/>
      <c r="BK14" s="69"/>
      <c r="BL14" s="58"/>
      <c r="BM14" s="58"/>
      <c r="BN14" s="54"/>
      <c r="BO14" s="54"/>
      <c r="BP14" s="54"/>
      <c r="BQ14" s="54"/>
      <c r="BR14" s="54"/>
      <c r="BS14" s="54"/>
      <c r="BT14" s="135"/>
      <c r="BU14" s="54"/>
      <c r="BV14" s="69"/>
      <c r="BW14" s="58"/>
      <c r="BX14" s="58"/>
      <c r="BY14" s="54"/>
      <c r="BZ14" s="54"/>
      <c r="CA14" s="54"/>
      <c r="CB14" s="54"/>
      <c r="CC14" s="54"/>
      <c r="CD14" s="54"/>
      <c r="CE14" s="54"/>
      <c r="CF14" s="54"/>
      <c r="CG14" s="137"/>
      <c r="CH14" s="138">
        <v>1</v>
      </c>
    </row>
    <row r="15" spans="1:87" ht="15.75" customHeight="1" thickBot="1" x14ac:dyDescent="0.35">
      <c r="A15" s="126">
        <v>5</v>
      </c>
      <c r="B15" s="133" t="s">
        <v>68</v>
      </c>
      <c r="C15" s="140" t="s">
        <v>69</v>
      </c>
      <c r="D15" s="99" t="s">
        <v>77</v>
      </c>
      <c r="E15" s="55">
        <f t="shared" si="0"/>
        <v>20</v>
      </c>
      <c r="F15" s="66">
        <f t="shared" si="1"/>
        <v>1</v>
      </c>
      <c r="G15" s="54"/>
      <c r="H15" s="67"/>
      <c r="I15" s="68"/>
      <c r="J15" s="69">
        <f t="shared" si="2"/>
        <v>20</v>
      </c>
      <c r="K15" s="54">
        <f t="shared" si="2"/>
        <v>0</v>
      </c>
      <c r="L15" s="54"/>
      <c r="M15" s="54">
        <f t="shared" si="3"/>
        <v>0</v>
      </c>
      <c r="N15" s="54">
        <f t="shared" si="3"/>
        <v>0</v>
      </c>
      <c r="O15" s="54">
        <f t="shared" si="3"/>
        <v>0</v>
      </c>
      <c r="P15" s="54">
        <f t="shared" si="3"/>
        <v>0</v>
      </c>
      <c r="Q15" s="54">
        <f t="shared" si="3"/>
        <v>0</v>
      </c>
      <c r="R15" s="70">
        <f t="shared" si="3"/>
        <v>0</v>
      </c>
      <c r="S15" s="69">
        <v>20</v>
      </c>
      <c r="T15" s="54"/>
      <c r="U15" s="54"/>
      <c r="V15" s="54"/>
      <c r="W15" s="54"/>
      <c r="X15" s="54"/>
      <c r="Y15" s="54"/>
      <c r="Z15" s="54"/>
      <c r="AA15" s="54"/>
      <c r="AB15" s="135">
        <v>1</v>
      </c>
      <c r="AC15" s="139" t="s">
        <v>77</v>
      </c>
      <c r="AD15" s="58"/>
      <c r="AE15" s="54"/>
      <c r="AF15" s="54"/>
      <c r="AG15" s="54"/>
      <c r="AH15" s="54"/>
      <c r="AI15" s="54"/>
      <c r="AJ15" s="54"/>
      <c r="AK15" s="54"/>
      <c r="AL15" s="54"/>
      <c r="AM15" s="135"/>
      <c r="AN15" s="136"/>
      <c r="AO15" s="58"/>
      <c r="AP15" s="54"/>
      <c r="AQ15" s="54"/>
      <c r="AR15" s="54"/>
      <c r="AS15" s="54"/>
      <c r="AT15" s="54"/>
      <c r="AU15" s="54"/>
      <c r="AV15" s="54"/>
      <c r="AW15" s="54"/>
      <c r="AX15" s="135"/>
      <c r="AY15" s="70"/>
      <c r="AZ15" s="141"/>
      <c r="BA15" s="141"/>
      <c r="BB15" s="141"/>
      <c r="BC15" s="71"/>
      <c r="BD15" s="71"/>
      <c r="BE15" s="71"/>
      <c r="BF15" s="71"/>
      <c r="BG15" s="71"/>
      <c r="BH15" s="71"/>
      <c r="BI15" s="79"/>
      <c r="BJ15" s="71"/>
      <c r="BK15" s="142"/>
      <c r="BL15" s="141"/>
      <c r="BM15" s="141"/>
      <c r="BN15" s="71"/>
      <c r="BO15" s="71"/>
      <c r="BP15" s="71"/>
      <c r="BQ15" s="71"/>
      <c r="BR15" s="71"/>
      <c r="BS15" s="71"/>
      <c r="BT15" s="79"/>
      <c r="BU15" s="71"/>
      <c r="BV15" s="142"/>
      <c r="BW15" s="141"/>
      <c r="BX15" s="141"/>
      <c r="BY15" s="71"/>
      <c r="BZ15" s="71"/>
      <c r="CA15" s="71"/>
      <c r="CB15" s="71"/>
      <c r="CC15" s="71"/>
      <c r="CD15" s="71"/>
      <c r="CE15" s="71"/>
      <c r="CF15" s="71"/>
      <c r="CG15" s="143"/>
      <c r="CH15" s="144"/>
    </row>
    <row r="16" spans="1:87" ht="15.75" customHeight="1" thickBot="1" x14ac:dyDescent="0.35">
      <c r="A16" s="126">
        <v>6</v>
      </c>
      <c r="B16" s="133" t="s">
        <v>70</v>
      </c>
      <c r="C16" s="140" t="s">
        <v>71</v>
      </c>
      <c r="D16" s="99" t="s">
        <v>77</v>
      </c>
      <c r="E16" s="55">
        <f t="shared" si="0"/>
        <v>20</v>
      </c>
      <c r="F16" s="66">
        <f t="shared" si="1"/>
        <v>1</v>
      </c>
      <c r="G16" s="54"/>
      <c r="H16" s="67"/>
      <c r="I16" s="68"/>
      <c r="J16" s="69">
        <f t="shared" si="2"/>
        <v>20</v>
      </c>
      <c r="K16" s="54">
        <f t="shared" si="2"/>
        <v>0</v>
      </c>
      <c r="L16" s="54"/>
      <c r="M16" s="54">
        <f t="shared" si="3"/>
        <v>0</v>
      </c>
      <c r="N16" s="54">
        <f t="shared" si="3"/>
        <v>0</v>
      </c>
      <c r="O16" s="54">
        <f t="shared" si="3"/>
        <v>0</v>
      </c>
      <c r="P16" s="54">
        <f t="shared" si="3"/>
        <v>0</v>
      </c>
      <c r="Q16" s="54">
        <f t="shared" si="3"/>
        <v>0</v>
      </c>
      <c r="R16" s="70">
        <f t="shared" si="3"/>
        <v>0</v>
      </c>
      <c r="S16" s="69"/>
      <c r="T16" s="54"/>
      <c r="U16" s="54"/>
      <c r="V16" s="54"/>
      <c r="W16" s="54"/>
      <c r="X16" s="54"/>
      <c r="Y16" s="54"/>
      <c r="Z16" s="54"/>
      <c r="AA16" s="54"/>
      <c r="AB16" s="135"/>
      <c r="AC16" s="136"/>
      <c r="AD16" s="58">
        <v>20</v>
      </c>
      <c r="AE16" s="54"/>
      <c r="AF16" s="54"/>
      <c r="AG16" s="54"/>
      <c r="AH16" s="54"/>
      <c r="AI16" s="54"/>
      <c r="AJ16" s="54"/>
      <c r="AK16" s="54"/>
      <c r="AL16" s="54"/>
      <c r="AM16" s="135">
        <v>1</v>
      </c>
      <c r="AN16" s="136" t="s">
        <v>77</v>
      </c>
      <c r="AO16" s="58"/>
      <c r="AP16" s="54"/>
      <c r="AQ16" s="54"/>
      <c r="AR16" s="54"/>
      <c r="AS16" s="54"/>
      <c r="AT16" s="54"/>
      <c r="AU16" s="54"/>
      <c r="AV16" s="54"/>
      <c r="AW16" s="54"/>
      <c r="AX16" s="135"/>
      <c r="AY16" s="70"/>
      <c r="AZ16" s="141"/>
      <c r="BA16" s="141"/>
      <c r="BB16" s="141"/>
      <c r="BC16" s="71"/>
      <c r="BD16" s="71"/>
      <c r="BE16" s="71"/>
      <c r="BF16" s="71"/>
      <c r="BG16" s="71"/>
      <c r="BH16" s="71"/>
      <c r="BI16" s="79"/>
      <c r="BJ16" s="71"/>
      <c r="BK16" s="142"/>
      <c r="BL16" s="141"/>
      <c r="BM16" s="141"/>
      <c r="BN16" s="71"/>
      <c r="BO16" s="71"/>
      <c r="BP16" s="71"/>
      <c r="BQ16" s="71"/>
      <c r="BR16" s="71"/>
      <c r="BS16" s="71"/>
      <c r="BT16" s="79"/>
      <c r="BU16" s="71"/>
      <c r="BV16" s="142"/>
      <c r="BW16" s="141"/>
      <c r="BX16" s="141"/>
      <c r="BY16" s="71"/>
      <c r="BZ16" s="71"/>
      <c r="CA16" s="71"/>
      <c r="CB16" s="71"/>
      <c r="CC16" s="71"/>
      <c r="CD16" s="71"/>
      <c r="CE16" s="71"/>
      <c r="CF16" s="71"/>
      <c r="CG16" s="143"/>
      <c r="CH16" s="144"/>
    </row>
    <row r="17" spans="1:86" ht="15.75" customHeight="1" x14ac:dyDescent="0.3">
      <c r="A17" s="145">
        <v>7</v>
      </c>
      <c r="B17" s="146" t="s">
        <v>72</v>
      </c>
      <c r="C17" s="147" t="s">
        <v>73</v>
      </c>
      <c r="D17" s="99" t="s">
        <v>77</v>
      </c>
      <c r="E17" s="92">
        <f t="shared" si="0"/>
        <v>20</v>
      </c>
      <c r="F17" s="93">
        <f t="shared" si="1"/>
        <v>1</v>
      </c>
      <c r="G17" s="54"/>
      <c r="H17" s="67"/>
      <c r="I17" s="68"/>
      <c r="J17" s="69">
        <f t="shared" si="2"/>
        <v>20</v>
      </c>
      <c r="K17" s="54">
        <f t="shared" si="2"/>
        <v>0</v>
      </c>
      <c r="L17" s="54"/>
      <c r="M17" s="54">
        <f t="shared" si="3"/>
        <v>0</v>
      </c>
      <c r="N17" s="54">
        <f t="shared" si="3"/>
        <v>0</v>
      </c>
      <c r="O17" s="54">
        <f t="shared" si="3"/>
        <v>0</v>
      </c>
      <c r="P17" s="54">
        <f t="shared" si="3"/>
        <v>0</v>
      </c>
      <c r="Q17" s="54">
        <f t="shared" si="3"/>
        <v>0</v>
      </c>
      <c r="R17" s="70">
        <f t="shared" si="3"/>
        <v>0</v>
      </c>
      <c r="S17" s="69">
        <v>20</v>
      </c>
      <c r="T17" s="54"/>
      <c r="U17" s="54"/>
      <c r="V17" s="54"/>
      <c r="W17" s="54"/>
      <c r="X17" s="54"/>
      <c r="Y17" s="54"/>
      <c r="Z17" s="54"/>
      <c r="AA17" s="54"/>
      <c r="AB17" s="135">
        <v>1</v>
      </c>
      <c r="AC17" s="139" t="s">
        <v>77</v>
      </c>
      <c r="AD17" s="58"/>
      <c r="AE17" s="54"/>
      <c r="AF17" s="54"/>
      <c r="AG17" s="54"/>
      <c r="AH17" s="54"/>
      <c r="AI17" s="54"/>
      <c r="AJ17" s="54"/>
      <c r="AK17" s="54"/>
      <c r="AL17" s="54"/>
      <c r="AM17" s="135"/>
      <c r="AN17" s="136"/>
      <c r="AO17" s="58"/>
      <c r="AP17" s="54"/>
      <c r="AQ17" s="54"/>
      <c r="AR17" s="54"/>
      <c r="AS17" s="54"/>
      <c r="AT17" s="54"/>
      <c r="AU17" s="54"/>
      <c r="AV17" s="54"/>
      <c r="AW17" s="54"/>
      <c r="AX17" s="135"/>
      <c r="AY17" s="70"/>
      <c r="AZ17" s="141"/>
      <c r="BA17" s="141"/>
      <c r="BB17" s="141"/>
      <c r="BC17" s="71"/>
      <c r="BD17" s="71"/>
      <c r="BE17" s="71"/>
      <c r="BF17" s="71"/>
      <c r="BG17" s="71"/>
      <c r="BH17" s="71"/>
      <c r="BI17" s="79"/>
      <c r="BJ17" s="71"/>
      <c r="BK17" s="142"/>
      <c r="BL17" s="141"/>
      <c r="BM17" s="141"/>
      <c r="BN17" s="71"/>
      <c r="BO17" s="71"/>
      <c r="BP17" s="71"/>
      <c r="BQ17" s="71"/>
      <c r="BR17" s="71"/>
      <c r="BS17" s="71"/>
      <c r="BT17" s="79"/>
      <c r="BU17" s="71"/>
      <c r="BV17" s="142"/>
      <c r="BW17" s="141"/>
      <c r="BX17" s="141"/>
      <c r="BY17" s="71"/>
      <c r="BZ17" s="71"/>
      <c r="CA17" s="71"/>
      <c r="CB17" s="71"/>
      <c r="CC17" s="71"/>
      <c r="CD17" s="71"/>
      <c r="CE17" s="71"/>
      <c r="CF17" s="71"/>
      <c r="CG17" s="143"/>
      <c r="CH17" s="144"/>
    </row>
    <row r="18" spans="1:86" ht="15.6" customHeight="1" thickBot="1" x14ac:dyDescent="0.35">
      <c r="A18" s="72">
        <v>8</v>
      </c>
      <c r="B18" s="146" t="s">
        <v>74</v>
      </c>
      <c r="C18" s="206" t="s">
        <v>75</v>
      </c>
      <c r="D18" s="207" t="s">
        <v>77</v>
      </c>
      <c r="E18" s="71">
        <f t="shared" si="0"/>
        <v>20</v>
      </c>
      <c r="F18" s="79">
        <f t="shared" si="1"/>
        <v>1</v>
      </c>
      <c r="G18" s="141"/>
      <c r="H18" s="72"/>
      <c r="I18" s="201"/>
      <c r="J18" s="142">
        <f t="shared" si="2"/>
        <v>20</v>
      </c>
      <c r="K18" s="71">
        <f t="shared" si="2"/>
        <v>0</v>
      </c>
      <c r="L18" s="71"/>
      <c r="M18" s="71">
        <f t="shared" si="3"/>
        <v>0</v>
      </c>
      <c r="N18" s="71">
        <f t="shared" si="3"/>
        <v>0</v>
      </c>
      <c r="O18" s="71">
        <f t="shared" si="3"/>
        <v>0</v>
      </c>
      <c r="P18" s="71">
        <f t="shared" si="3"/>
        <v>0</v>
      </c>
      <c r="Q18" s="71">
        <f t="shared" si="3"/>
        <v>0</v>
      </c>
      <c r="R18" s="78">
        <f t="shared" si="3"/>
        <v>0</v>
      </c>
      <c r="S18" s="142">
        <v>20</v>
      </c>
      <c r="T18" s="71"/>
      <c r="U18" s="71"/>
      <c r="V18" s="71"/>
      <c r="W18" s="71"/>
      <c r="X18" s="71"/>
      <c r="Y18" s="71"/>
      <c r="Z18" s="71"/>
      <c r="AA18" s="71"/>
      <c r="AB18" s="79">
        <v>1</v>
      </c>
      <c r="AC18" s="202" t="s">
        <v>77</v>
      </c>
      <c r="AD18" s="141"/>
      <c r="AE18" s="71"/>
      <c r="AF18" s="71"/>
      <c r="AG18" s="71"/>
      <c r="AH18" s="71"/>
      <c r="AI18" s="71"/>
      <c r="AJ18" s="71"/>
      <c r="AK18" s="71"/>
      <c r="AL18" s="71"/>
      <c r="AM18" s="79"/>
      <c r="AN18" s="202"/>
      <c r="AO18" s="141"/>
      <c r="AP18" s="71"/>
      <c r="AQ18" s="71"/>
      <c r="AR18" s="71"/>
      <c r="AS18" s="71"/>
      <c r="AT18" s="71"/>
      <c r="AU18" s="71"/>
      <c r="AV18" s="71"/>
      <c r="AW18" s="71"/>
      <c r="AX18" s="79"/>
      <c r="AY18" s="78"/>
      <c r="AZ18" s="141"/>
      <c r="BA18" s="141"/>
      <c r="BB18" s="141"/>
      <c r="BC18" s="71"/>
      <c r="BD18" s="71"/>
      <c r="BE18" s="71"/>
      <c r="BF18" s="71"/>
      <c r="BG18" s="71"/>
      <c r="BH18" s="71"/>
      <c r="BI18" s="79"/>
      <c r="BJ18" s="71"/>
      <c r="BK18" s="142"/>
      <c r="BL18" s="141"/>
      <c r="BM18" s="141"/>
      <c r="BN18" s="71"/>
      <c r="BO18" s="71"/>
      <c r="BP18" s="71"/>
      <c r="BQ18" s="71"/>
      <c r="BR18" s="71"/>
      <c r="BS18" s="71"/>
      <c r="BT18" s="79"/>
      <c r="BU18" s="78"/>
      <c r="BV18" s="141"/>
      <c r="BW18" s="141"/>
      <c r="BX18" s="141"/>
      <c r="BY18" s="71"/>
      <c r="BZ18" s="71"/>
      <c r="CA18" s="71"/>
      <c r="CB18" s="71"/>
      <c r="CC18" s="71"/>
      <c r="CD18" s="71"/>
      <c r="CE18" s="71"/>
      <c r="CF18" s="71"/>
      <c r="CG18" s="143"/>
      <c r="CH18" s="144"/>
    </row>
    <row r="19" spans="1:86" ht="15.6" customHeight="1" thickBot="1" x14ac:dyDescent="0.35">
      <c r="A19" s="210" t="s">
        <v>215</v>
      </c>
      <c r="B19" s="210"/>
      <c r="C19" s="210"/>
      <c r="D19" s="208"/>
      <c r="E19" s="75">
        <f>SUM(E11:E18)</f>
        <v>315</v>
      </c>
      <c r="F19" s="75">
        <f t="shared" ref="F19:BQ19" si="4">SUM(F11:F18)</f>
        <v>15</v>
      </c>
      <c r="G19" s="75">
        <f t="shared" si="4"/>
        <v>0</v>
      </c>
      <c r="H19" s="75">
        <f t="shared" si="4"/>
        <v>0</v>
      </c>
      <c r="I19" s="75">
        <f t="shared" si="4"/>
        <v>0</v>
      </c>
      <c r="J19" s="75">
        <f t="shared" si="4"/>
        <v>85</v>
      </c>
      <c r="K19" s="75">
        <f t="shared" si="4"/>
        <v>0</v>
      </c>
      <c r="L19" s="75">
        <f t="shared" si="4"/>
        <v>0</v>
      </c>
      <c r="M19" s="75">
        <f t="shared" si="4"/>
        <v>20</v>
      </c>
      <c r="N19" s="75">
        <f t="shared" si="4"/>
        <v>30</v>
      </c>
      <c r="O19" s="75">
        <f t="shared" si="4"/>
        <v>0</v>
      </c>
      <c r="P19" s="75">
        <f t="shared" si="4"/>
        <v>120</v>
      </c>
      <c r="Q19" s="75">
        <f t="shared" si="4"/>
        <v>60</v>
      </c>
      <c r="R19" s="75">
        <f t="shared" si="4"/>
        <v>0</v>
      </c>
      <c r="S19" s="75">
        <f t="shared" si="4"/>
        <v>65</v>
      </c>
      <c r="T19" s="75">
        <f t="shared" si="4"/>
        <v>0</v>
      </c>
      <c r="U19" s="75">
        <f t="shared" si="4"/>
        <v>0</v>
      </c>
      <c r="V19" s="75">
        <f t="shared" si="4"/>
        <v>20</v>
      </c>
      <c r="W19" s="75">
        <f t="shared" si="4"/>
        <v>0</v>
      </c>
      <c r="X19" s="75">
        <f t="shared" si="4"/>
        <v>0</v>
      </c>
      <c r="Y19" s="75">
        <f t="shared" si="4"/>
        <v>30</v>
      </c>
      <c r="Z19" s="75">
        <f t="shared" si="4"/>
        <v>30</v>
      </c>
      <c r="AA19" s="75">
        <f t="shared" si="4"/>
        <v>0</v>
      </c>
      <c r="AB19" s="75">
        <f t="shared" si="4"/>
        <v>6</v>
      </c>
      <c r="AC19" s="75">
        <f t="shared" si="4"/>
        <v>0</v>
      </c>
      <c r="AD19" s="75">
        <f t="shared" si="4"/>
        <v>20</v>
      </c>
      <c r="AE19" s="75">
        <f t="shared" si="4"/>
        <v>0</v>
      </c>
      <c r="AF19" s="75">
        <f t="shared" si="4"/>
        <v>0</v>
      </c>
      <c r="AG19" s="75">
        <f t="shared" si="4"/>
        <v>0</v>
      </c>
      <c r="AH19" s="75">
        <f t="shared" si="4"/>
        <v>0</v>
      </c>
      <c r="AI19" s="75">
        <f t="shared" si="4"/>
        <v>0</v>
      </c>
      <c r="AJ19" s="75">
        <f t="shared" si="4"/>
        <v>30</v>
      </c>
      <c r="AK19" s="75">
        <f t="shared" si="4"/>
        <v>30</v>
      </c>
      <c r="AL19" s="75">
        <f t="shared" si="4"/>
        <v>0</v>
      </c>
      <c r="AM19" s="75">
        <f t="shared" si="4"/>
        <v>3</v>
      </c>
      <c r="AN19" s="75">
        <f t="shared" si="4"/>
        <v>0</v>
      </c>
      <c r="AO19" s="75">
        <f t="shared" si="4"/>
        <v>0</v>
      </c>
      <c r="AP19" s="75">
        <f t="shared" si="4"/>
        <v>0</v>
      </c>
      <c r="AQ19" s="75">
        <f t="shared" si="4"/>
        <v>0</v>
      </c>
      <c r="AR19" s="75">
        <f t="shared" si="4"/>
        <v>0</v>
      </c>
      <c r="AS19" s="75">
        <f t="shared" si="4"/>
        <v>0</v>
      </c>
      <c r="AT19" s="75">
        <f t="shared" si="4"/>
        <v>0</v>
      </c>
      <c r="AU19" s="75">
        <f t="shared" si="4"/>
        <v>30</v>
      </c>
      <c r="AV19" s="75">
        <f t="shared" si="4"/>
        <v>0</v>
      </c>
      <c r="AW19" s="75">
        <f t="shared" si="4"/>
        <v>0</v>
      </c>
      <c r="AX19" s="75">
        <f t="shared" si="4"/>
        <v>2</v>
      </c>
      <c r="AY19" s="75">
        <f t="shared" si="4"/>
        <v>0</v>
      </c>
      <c r="AZ19" s="75">
        <f t="shared" si="4"/>
        <v>0</v>
      </c>
      <c r="BA19" s="75">
        <f t="shared" si="4"/>
        <v>0</v>
      </c>
      <c r="BB19" s="75">
        <f t="shared" si="4"/>
        <v>0</v>
      </c>
      <c r="BC19" s="75">
        <f t="shared" si="4"/>
        <v>0</v>
      </c>
      <c r="BD19" s="75">
        <f t="shared" si="4"/>
        <v>30</v>
      </c>
      <c r="BE19" s="75">
        <f t="shared" si="4"/>
        <v>0</v>
      </c>
      <c r="BF19" s="75">
        <f t="shared" si="4"/>
        <v>30</v>
      </c>
      <c r="BG19" s="75">
        <f t="shared" si="4"/>
        <v>0</v>
      </c>
      <c r="BH19" s="75">
        <f t="shared" si="4"/>
        <v>0</v>
      </c>
      <c r="BI19" s="75">
        <f t="shared" si="4"/>
        <v>4</v>
      </c>
      <c r="BJ19" s="75">
        <f t="shared" si="4"/>
        <v>0</v>
      </c>
      <c r="BK19" s="75">
        <f t="shared" si="4"/>
        <v>0</v>
      </c>
      <c r="BL19" s="75">
        <f t="shared" si="4"/>
        <v>0</v>
      </c>
      <c r="BM19" s="75">
        <f t="shared" si="4"/>
        <v>0</v>
      </c>
      <c r="BN19" s="75">
        <f t="shared" si="4"/>
        <v>0</v>
      </c>
      <c r="BO19" s="75">
        <f t="shared" si="4"/>
        <v>0</v>
      </c>
      <c r="BP19" s="75">
        <f t="shared" si="4"/>
        <v>0</v>
      </c>
      <c r="BQ19" s="75">
        <f t="shared" si="4"/>
        <v>0</v>
      </c>
      <c r="BR19" s="75">
        <f t="shared" ref="BR19:CH19" si="5">SUM(BR11:BR18)</f>
        <v>0</v>
      </c>
      <c r="BS19" s="75">
        <f t="shared" si="5"/>
        <v>0</v>
      </c>
      <c r="BT19" s="75">
        <f t="shared" si="5"/>
        <v>0</v>
      </c>
      <c r="BU19" s="75">
        <f t="shared" si="5"/>
        <v>0</v>
      </c>
      <c r="BV19" s="75">
        <f t="shared" si="5"/>
        <v>0</v>
      </c>
      <c r="BW19" s="75">
        <f t="shared" si="5"/>
        <v>0</v>
      </c>
      <c r="BX19" s="75">
        <f t="shared" si="5"/>
        <v>0</v>
      </c>
      <c r="BY19" s="75">
        <f t="shared" si="5"/>
        <v>0</v>
      </c>
      <c r="BZ19" s="75">
        <f t="shared" si="5"/>
        <v>0</v>
      </c>
      <c r="CA19" s="75">
        <f t="shared" si="5"/>
        <v>0</v>
      </c>
      <c r="CB19" s="75">
        <f t="shared" si="5"/>
        <v>0</v>
      </c>
      <c r="CC19" s="75">
        <f t="shared" si="5"/>
        <v>0</v>
      </c>
      <c r="CD19" s="75">
        <f t="shared" si="5"/>
        <v>0</v>
      </c>
      <c r="CE19" s="75">
        <f t="shared" si="5"/>
        <v>0</v>
      </c>
      <c r="CF19" s="75">
        <f t="shared" si="5"/>
        <v>0</v>
      </c>
      <c r="CG19" s="75">
        <f t="shared" si="5"/>
        <v>0</v>
      </c>
      <c r="CH19" s="75">
        <f t="shared" si="5"/>
        <v>9</v>
      </c>
    </row>
    <row r="20" spans="1:86" ht="15.75" customHeight="1" thickBot="1" x14ac:dyDescent="0.35">
      <c r="A20" s="250" t="s">
        <v>27</v>
      </c>
      <c r="B20" s="214"/>
      <c r="C20" s="225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150"/>
    </row>
    <row r="21" spans="1:86" ht="15.75" customHeight="1" thickBot="1" x14ac:dyDescent="0.35">
      <c r="A21" s="126">
        <v>9</v>
      </c>
      <c r="B21" s="151" t="s">
        <v>195</v>
      </c>
      <c r="C21" s="152" t="s">
        <v>78</v>
      </c>
      <c r="D21" s="153" t="s">
        <v>77</v>
      </c>
      <c r="E21" s="55">
        <f t="shared" ref="E21:E26" si="6">SUM(J21:R21)</f>
        <v>30</v>
      </c>
      <c r="F21" s="61">
        <f t="shared" ref="F21:F26" si="7">AB21+AM21+AX21+BI21+BT21+CE21</f>
        <v>2</v>
      </c>
      <c r="G21" s="64"/>
      <c r="H21" s="55"/>
      <c r="I21" s="199"/>
      <c r="J21" s="64">
        <f t="shared" ref="J21:K26" si="8">S21+AD21+AO21+AZ21+BK21+BV21</f>
        <v>10</v>
      </c>
      <c r="K21" s="55">
        <f t="shared" si="8"/>
        <v>0</v>
      </c>
      <c r="L21" s="55"/>
      <c r="M21" s="55">
        <f t="shared" ref="M21:R26" si="9">V21+AG21+AR21+BC21+BN21+BY21</f>
        <v>20</v>
      </c>
      <c r="N21" s="55">
        <f t="shared" si="9"/>
        <v>0</v>
      </c>
      <c r="O21" s="55">
        <f t="shared" si="9"/>
        <v>0</v>
      </c>
      <c r="P21" s="55">
        <f t="shared" si="9"/>
        <v>0</v>
      </c>
      <c r="Q21" s="55">
        <f t="shared" si="9"/>
        <v>0</v>
      </c>
      <c r="R21" s="65">
        <f t="shared" si="9"/>
        <v>0</v>
      </c>
      <c r="S21" s="64"/>
      <c r="T21" s="55"/>
      <c r="U21" s="55"/>
      <c r="V21" s="55"/>
      <c r="W21" s="55"/>
      <c r="X21" s="55"/>
      <c r="Y21" s="55"/>
      <c r="Z21" s="55"/>
      <c r="AA21" s="55"/>
      <c r="AB21" s="129"/>
      <c r="AC21" s="130"/>
      <c r="AD21" s="57">
        <v>10</v>
      </c>
      <c r="AE21" s="55"/>
      <c r="AF21" s="55"/>
      <c r="AG21" s="55">
        <v>20</v>
      </c>
      <c r="AH21" s="55"/>
      <c r="AI21" s="55"/>
      <c r="AJ21" s="55"/>
      <c r="AK21" s="55"/>
      <c r="AL21" s="55"/>
      <c r="AM21" s="129">
        <v>2</v>
      </c>
      <c r="AN21" s="130" t="s">
        <v>77</v>
      </c>
      <c r="AO21" s="57"/>
      <c r="AP21" s="55"/>
      <c r="AQ21" s="55"/>
      <c r="AR21" s="55"/>
      <c r="AS21" s="55"/>
      <c r="AT21" s="55"/>
      <c r="AU21" s="55"/>
      <c r="AV21" s="55"/>
      <c r="AW21" s="55"/>
      <c r="AX21" s="129"/>
      <c r="AY21" s="65"/>
      <c r="AZ21" s="64"/>
      <c r="BA21" s="57"/>
      <c r="BB21" s="57"/>
      <c r="BC21" s="55"/>
      <c r="BD21" s="55"/>
      <c r="BE21" s="55"/>
      <c r="BF21" s="55"/>
      <c r="BG21" s="55"/>
      <c r="BH21" s="55"/>
      <c r="BI21" s="129"/>
      <c r="BJ21" s="55"/>
      <c r="BK21" s="64"/>
      <c r="BL21" s="57"/>
      <c r="BM21" s="57"/>
      <c r="BN21" s="55"/>
      <c r="BO21" s="55"/>
      <c r="BP21" s="55"/>
      <c r="BQ21" s="55"/>
      <c r="BR21" s="55"/>
      <c r="BS21" s="55"/>
      <c r="BT21" s="129"/>
      <c r="BU21" s="55"/>
      <c r="BV21" s="64"/>
      <c r="BW21" s="57"/>
      <c r="BX21" s="57"/>
      <c r="BY21" s="55"/>
      <c r="BZ21" s="55"/>
      <c r="CA21" s="55"/>
      <c r="CB21" s="55"/>
      <c r="CC21" s="55"/>
      <c r="CD21" s="55"/>
      <c r="CE21" s="55"/>
      <c r="CF21" s="55"/>
      <c r="CG21" s="131"/>
      <c r="CH21" s="132">
        <v>2</v>
      </c>
    </row>
    <row r="22" spans="1:86" ht="28.2" customHeight="1" thickBot="1" x14ac:dyDescent="0.35">
      <c r="A22" s="126">
        <v>10</v>
      </c>
      <c r="B22" s="154" t="s">
        <v>85</v>
      </c>
      <c r="C22" s="155" t="s">
        <v>79</v>
      </c>
      <c r="D22" s="156" t="s">
        <v>63</v>
      </c>
      <c r="E22" s="55">
        <f t="shared" si="6"/>
        <v>120</v>
      </c>
      <c r="F22" s="66">
        <f t="shared" si="7"/>
        <v>8</v>
      </c>
      <c r="G22" s="197"/>
      <c r="H22" s="87"/>
      <c r="I22" s="198"/>
      <c r="J22" s="69">
        <f t="shared" si="8"/>
        <v>60</v>
      </c>
      <c r="K22" s="54">
        <f t="shared" si="8"/>
        <v>0</v>
      </c>
      <c r="L22" s="54"/>
      <c r="M22" s="54">
        <f t="shared" si="9"/>
        <v>60</v>
      </c>
      <c r="N22" s="54">
        <f t="shared" si="9"/>
        <v>0</v>
      </c>
      <c r="O22" s="54">
        <f t="shared" si="9"/>
        <v>0</v>
      </c>
      <c r="P22" s="54">
        <f t="shared" si="9"/>
        <v>0</v>
      </c>
      <c r="Q22" s="54">
        <f t="shared" si="9"/>
        <v>0</v>
      </c>
      <c r="R22" s="70">
        <f t="shared" si="9"/>
        <v>0</v>
      </c>
      <c r="S22" s="69">
        <v>30</v>
      </c>
      <c r="T22" s="54"/>
      <c r="U22" s="54"/>
      <c r="V22" s="54">
        <v>30</v>
      </c>
      <c r="W22" s="54"/>
      <c r="X22" s="54"/>
      <c r="Y22" s="54"/>
      <c r="Z22" s="54"/>
      <c r="AA22" s="54"/>
      <c r="AB22" s="135">
        <v>4</v>
      </c>
      <c r="AC22" s="136" t="s">
        <v>77</v>
      </c>
      <c r="AD22" s="58">
        <v>30</v>
      </c>
      <c r="AE22" s="54"/>
      <c r="AF22" s="54"/>
      <c r="AG22" s="54">
        <v>30</v>
      </c>
      <c r="AH22" s="54"/>
      <c r="AI22" s="54"/>
      <c r="AJ22" s="54"/>
      <c r="AK22" s="54"/>
      <c r="AL22" s="54"/>
      <c r="AM22" s="135">
        <v>4</v>
      </c>
      <c r="AN22" s="136" t="s">
        <v>77</v>
      </c>
      <c r="AO22" s="58"/>
      <c r="AP22" s="54"/>
      <c r="AQ22" s="54"/>
      <c r="AR22" s="54"/>
      <c r="AS22" s="54"/>
      <c r="AT22" s="54"/>
      <c r="AU22" s="54"/>
      <c r="AV22" s="54"/>
      <c r="AW22" s="54"/>
      <c r="AX22" s="135"/>
      <c r="AY22" s="70"/>
      <c r="AZ22" s="69"/>
      <c r="BA22" s="58"/>
      <c r="BB22" s="58"/>
      <c r="BC22" s="54"/>
      <c r="BD22" s="54"/>
      <c r="BE22" s="54"/>
      <c r="BF22" s="54"/>
      <c r="BG22" s="54"/>
      <c r="BH22" s="54"/>
      <c r="BI22" s="135"/>
      <c r="BJ22" s="54"/>
      <c r="BK22" s="69"/>
      <c r="BL22" s="58"/>
      <c r="BM22" s="58"/>
      <c r="BN22" s="54"/>
      <c r="BO22" s="54"/>
      <c r="BP22" s="54"/>
      <c r="BQ22" s="54"/>
      <c r="BR22" s="54"/>
      <c r="BS22" s="54"/>
      <c r="BT22" s="135"/>
      <c r="BU22" s="54"/>
      <c r="BV22" s="69"/>
      <c r="BW22" s="58"/>
      <c r="BX22" s="58"/>
      <c r="BY22" s="54"/>
      <c r="BZ22" s="54"/>
      <c r="CA22" s="54"/>
      <c r="CB22" s="54"/>
      <c r="CC22" s="54"/>
      <c r="CD22" s="54"/>
      <c r="CE22" s="54"/>
      <c r="CF22" s="54"/>
      <c r="CG22" s="137"/>
      <c r="CH22" s="138"/>
    </row>
    <row r="23" spans="1:86" ht="28.2" customHeight="1" thickBot="1" x14ac:dyDescent="0.35">
      <c r="A23" s="126">
        <v>11</v>
      </c>
      <c r="B23" s="154" t="s">
        <v>86</v>
      </c>
      <c r="C23" s="157" t="s">
        <v>80</v>
      </c>
      <c r="D23" s="156" t="s">
        <v>77</v>
      </c>
      <c r="E23" s="55">
        <f t="shared" si="6"/>
        <v>45</v>
      </c>
      <c r="F23" s="66">
        <f t="shared" si="7"/>
        <v>2</v>
      </c>
      <c r="G23" s="69"/>
      <c r="H23" s="54"/>
      <c r="I23" s="68"/>
      <c r="J23" s="69">
        <f t="shared" si="8"/>
        <v>45</v>
      </c>
      <c r="K23" s="54">
        <f t="shared" si="8"/>
        <v>0</v>
      </c>
      <c r="L23" s="54"/>
      <c r="M23" s="54">
        <f t="shared" si="9"/>
        <v>0</v>
      </c>
      <c r="N23" s="54">
        <f t="shared" si="9"/>
        <v>0</v>
      </c>
      <c r="O23" s="54">
        <f t="shared" si="9"/>
        <v>0</v>
      </c>
      <c r="P23" s="54">
        <f t="shared" si="9"/>
        <v>0</v>
      </c>
      <c r="Q23" s="54">
        <f t="shared" si="9"/>
        <v>0</v>
      </c>
      <c r="R23" s="70">
        <f t="shared" si="9"/>
        <v>0</v>
      </c>
      <c r="S23" s="69"/>
      <c r="T23" s="54"/>
      <c r="U23" s="54"/>
      <c r="V23" s="54"/>
      <c r="W23" s="54"/>
      <c r="X23" s="54"/>
      <c r="Y23" s="54"/>
      <c r="Z23" s="54"/>
      <c r="AA23" s="54"/>
      <c r="AB23" s="135"/>
      <c r="AC23" s="136"/>
      <c r="AD23" s="58">
        <v>45</v>
      </c>
      <c r="AE23" s="54"/>
      <c r="AF23" s="54"/>
      <c r="AG23" s="54"/>
      <c r="AH23" s="54"/>
      <c r="AI23" s="54"/>
      <c r="AJ23" s="54"/>
      <c r="AK23" s="54"/>
      <c r="AL23" s="54"/>
      <c r="AM23" s="135">
        <v>2</v>
      </c>
      <c r="AN23" s="136" t="s">
        <v>77</v>
      </c>
      <c r="AO23" s="58"/>
      <c r="AP23" s="54"/>
      <c r="AQ23" s="54"/>
      <c r="AR23" s="54"/>
      <c r="AS23" s="54"/>
      <c r="AT23" s="54"/>
      <c r="AU23" s="54"/>
      <c r="AV23" s="54"/>
      <c r="AW23" s="54"/>
      <c r="AX23" s="135"/>
      <c r="AY23" s="70"/>
      <c r="AZ23" s="69"/>
      <c r="BA23" s="58"/>
      <c r="BB23" s="58"/>
      <c r="BC23" s="54"/>
      <c r="BD23" s="54"/>
      <c r="BE23" s="54"/>
      <c r="BF23" s="54"/>
      <c r="BG23" s="54"/>
      <c r="BH23" s="54"/>
      <c r="BI23" s="135"/>
      <c r="BJ23" s="54"/>
      <c r="BK23" s="69"/>
      <c r="BL23" s="58"/>
      <c r="BM23" s="58"/>
      <c r="BN23" s="54"/>
      <c r="BO23" s="54"/>
      <c r="BP23" s="54"/>
      <c r="BQ23" s="54"/>
      <c r="BR23" s="54"/>
      <c r="BS23" s="54"/>
      <c r="BT23" s="135"/>
      <c r="BU23" s="54"/>
      <c r="BV23" s="69"/>
      <c r="BW23" s="58"/>
      <c r="BX23" s="58"/>
      <c r="BY23" s="54"/>
      <c r="BZ23" s="54"/>
      <c r="CA23" s="54"/>
      <c r="CB23" s="54"/>
      <c r="CC23" s="54"/>
      <c r="CD23" s="54"/>
      <c r="CE23" s="54"/>
      <c r="CF23" s="54"/>
      <c r="CG23" s="137"/>
      <c r="CH23" s="138"/>
    </row>
    <row r="24" spans="1:86" ht="30" customHeight="1" thickBot="1" x14ac:dyDescent="0.35">
      <c r="A24" s="126">
        <v>12</v>
      </c>
      <c r="B24" s="154" t="s">
        <v>87</v>
      </c>
      <c r="C24" s="157" t="s">
        <v>81</v>
      </c>
      <c r="D24" s="156" t="s">
        <v>77</v>
      </c>
      <c r="E24" s="55">
        <f t="shared" si="6"/>
        <v>30</v>
      </c>
      <c r="F24" s="66">
        <f t="shared" si="7"/>
        <v>2</v>
      </c>
      <c r="G24" s="69"/>
      <c r="H24" s="54"/>
      <c r="I24" s="68"/>
      <c r="J24" s="69">
        <f t="shared" si="8"/>
        <v>30</v>
      </c>
      <c r="K24" s="54">
        <f t="shared" si="8"/>
        <v>0</v>
      </c>
      <c r="L24" s="54"/>
      <c r="M24" s="54">
        <f t="shared" si="9"/>
        <v>0</v>
      </c>
      <c r="N24" s="54">
        <f t="shared" si="9"/>
        <v>0</v>
      </c>
      <c r="O24" s="54">
        <f t="shared" si="9"/>
        <v>0</v>
      </c>
      <c r="P24" s="54">
        <f t="shared" si="9"/>
        <v>0</v>
      </c>
      <c r="Q24" s="54">
        <f t="shared" si="9"/>
        <v>0</v>
      </c>
      <c r="R24" s="70">
        <f t="shared" si="9"/>
        <v>0</v>
      </c>
      <c r="S24" s="69"/>
      <c r="T24" s="54"/>
      <c r="U24" s="54"/>
      <c r="V24" s="54"/>
      <c r="W24" s="54"/>
      <c r="X24" s="54"/>
      <c r="Y24" s="54"/>
      <c r="Z24" s="54"/>
      <c r="AA24" s="54"/>
      <c r="AB24" s="135"/>
      <c r="AC24" s="136"/>
      <c r="AD24" s="58">
        <v>30</v>
      </c>
      <c r="AE24" s="54"/>
      <c r="AF24" s="54"/>
      <c r="AG24" s="54"/>
      <c r="AH24" s="54"/>
      <c r="AI24" s="54"/>
      <c r="AJ24" s="54"/>
      <c r="AK24" s="54"/>
      <c r="AL24" s="54"/>
      <c r="AM24" s="135">
        <v>2</v>
      </c>
      <c r="AN24" s="136" t="s">
        <v>77</v>
      </c>
      <c r="AO24" s="58"/>
      <c r="AP24" s="54"/>
      <c r="AQ24" s="54"/>
      <c r="AR24" s="54"/>
      <c r="AS24" s="54"/>
      <c r="AT24" s="54"/>
      <c r="AU24" s="54"/>
      <c r="AV24" s="54"/>
      <c r="AW24" s="54"/>
      <c r="AX24" s="135"/>
      <c r="AY24" s="70"/>
      <c r="AZ24" s="69"/>
      <c r="BA24" s="58"/>
      <c r="BB24" s="58"/>
      <c r="BC24" s="54"/>
      <c r="BD24" s="54"/>
      <c r="BE24" s="54"/>
      <c r="BF24" s="54"/>
      <c r="BG24" s="54"/>
      <c r="BH24" s="54"/>
      <c r="BI24" s="135"/>
      <c r="BJ24" s="54"/>
      <c r="BK24" s="69"/>
      <c r="BL24" s="58"/>
      <c r="BM24" s="58"/>
      <c r="BN24" s="54"/>
      <c r="BO24" s="54"/>
      <c r="BP24" s="54"/>
      <c r="BQ24" s="54"/>
      <c r="BR24" s="54"/>
      <c r="BS24" s="54"/>
      <c r="BT24" s="135"/>
      <c r="BU24" s="54"/>
      <c r="BV24" s="69"/>
      <c r="BW24" s="58"/>
      <c r="BX24" s="58"/>
      <c r="BY24" s="54"/>
      <c r="BZ24" s="54"/>
      <c r="CA24" s="54"/>
      <c r="CB24" s="54"/>
      <c r="CC24" s="54"/>
      <c r="CD24" s="54"/>
      <c r="CE24" s="54"/>
      <c r="CF24" s="54"/>
      <c r="CG24" s="137"/>
      <c r="CH24" s="138"/>
    </row>
    <row r="25" spans="1:86" ht="28.2" customHeight="1" thickBot="1" x14ac:dyDescent="0.35">
      <c r="A25" s="126">
        <v>13</v>
      </c>
      <c r="B25" s="154" t="s">
        <v>88</v>
      </c>
      <c r="C25" s="157" t="s">
        <v>82</v>
      </c>
      <c r="D25" s="158" t="s">
        <v>77</v>
      </c>
      <c r="E25" s="55">
        <f t="shared" si="6"/>
        <v>30</v>
      </c>
      <c r="F25" s="66">
        <f t="shared" si="7"/>
        <v>2</v>
      </c>
      <c r="G25" s="69"/>
      <c r="H25" s="54"/>
      <c r="I25" s="68"/>
      <c r="J25" s="69">
        <f t="shared" si="8"/>
        <v>30</v>
      </c>
      <c r="K25" s="54">
        <f t="shared" si="8"/>
        <v>0</v>
      </c>
      <c r="L25" s="54"/>
      <c r="M25" s="54">
        <f t="shared" si="9"/>
        <v>0</v>
      </c>
      <c r="N25" s="54">
        <f t="shared" si="9"/>
        <v>0</v>
      </c>
      <c r="O25" s="54">
        <f t="shared" si="9"/>
        <v>0</v>
      </c>
      <c r="P25" s="54">
        <f t="shared" si="9"/>
        <v>0</v>
      </c>
      <c r="Q25" s="54">
        <f t="shared" si="9"/>
        <v>0</v>
      </c>
      <c r="R25" s="70">
        <f t="shared" si="9"/>
        <v>0</v>
      </c>
      <c r="S25" s="69">
        <v>30</v>
      </c>
      <c r="T25" s="54"/>
      <c r="U25" s="54"/>
      <c r="V25" s="54"/>
      <c r="W25" s="54"/>
      <c r="X25" s="54"/>
      <c r="Y25" s="54"/>
      <c r="Z25" s="54"/>
      <c r="AA25" s="54"/>
      <c r="AB25" s="135">
        <v>2</v>
      </c>
      <c r="AC25" s="136" t="s">
        <v>77</v>
      </c>
      <c r="AD25" s="58"/>
      <c r="AE25" s="54"/>
      <c r="AF25" s="54"/>
      <c r="AG25" s="54"/>
      <c r="AH25" s="54"/>
      <c r="AI25" s="54"/>
      <c r="AJ25" s="54"/>
      <c r="AK25" s="54"/>
      <c r="AL25" s="54"/>
      <c r="AM25" s="135"/>
      <c r="AN25" s="136"/>
      <c r="AO25" s="58"/>
      <c r="AP25" s="54"/>
      <c r="AQ25" s="54"/>
      <c r="AR25" s="54"/>
      <c r="AS25" s="54"/>
      <c r="AT25" s="54"/>
      <c r="AU25" s="54"/>
      <c r="AV25" s="54"/>
      <c r="AW25" s="54"/>
      <c r="AX25" s="135"/>
      <c r="AY25" s="70"/>
      <c r="AZ25" s="142"/>
      <c r="BA25" s="141"/>
      <c r="BB25" s="141"/>
      <c r="BC25" s="71"/>
      <c r="BD25" s="71"/>
      <c r="BE25" s="71"/>
      <c r="BF25" s="71"/>
      <c r="BG25" s="71"/>
      <c r="BH25" s="71"/>
      <c r="BI25" s="79"/>
      <c r="BJ25" s="71"/>
      <c r="BK25" s="142"/>
      <c r="BL25" s="141"/>
      <c r="BM25" s="141"/>
      <c r="BN25" s="71"/>
      <c r="BO25" s="71"/>
      <c r="BP25" s="71"/>
      <c r="BQ25" s="71"/>
      <c r="BR25" s="71"/>
      <c r="BS25" s="71"/>
      <c r="BT25" s="79"/>
      <c r="BU25" s="71"/>
      <c r="BV25" s="142"/>
      <c r="BW25" s="141"/>
      <c r="BX25" s="141"/>
      <c r="BY25" s="71"/>
      <c r="BZ25" s="71"/>
      <c r="CA25" s="71"/>
      <c r="CB25" s="71"/>
      <c r="CC25" s="71"/>
      <c r="CD25" s="71"/>
      <c r="CE25" s="71"/>
      <c r="CF25" s="71"/>
      <c r="CG25" s="143"/>
      <c r="CH25" s="144"/>
    </row>
    <row r="26" spans="1:86" ht="15.75" customHeight="1" thickBot="1" x14ac:dyDescent="0.35">
      <c r="A26" s="126">
        <v>14</v>
      </c>
      <c r="B26" s="154" t="s">
        <v>89</v>
      </c>
      <c r="C26" s="159" t="s">
        <v>83</v>
      </c>
      <c r="D26" s="158" t="s">
        <v>77</v>
      </c>
      <c r="E26" s="55">
        <f t="shared" si="6"/>
        <v>30</v>
      </c>
      <c r="F26" s="66">
        <f t="shared" si="7"/>
        <v>2</v>
      </c>
      <c r="G26" s="69"/>
      <c r="H26" s="54"/>
      <c r="I26" s="68"/>
      <c r="J26" s="69">
        <f t="shared" si="8"/>
        <v>10</v>
      </c>
      <c r="K26" s="54">
        <f t="shared" si="8"/>
        <v>0</v>
      </c>
      <c r="L26" s="54">
        <f>U26+AF26+AQ26+BB26+BM26+BX26</f>
        <v>20</v>
      </c>
      <c r="M26" s="54">
        <f t="shared" si="9"/>
        <v>0</v>
      </c>
      <c r="N26" s="54">
        <f t="shared" si="9"/>
        <v>0</v>
      </c>
      <c r="O26" s="54">
        <f t="shared" si="9"/>
        <v>0</v>
      </c>
      <c r="P26" s="54">
        <f t="shared" si="9"/>
        <v>0</v>
      </c>
      <c r="Q26" s="54">
        <f t="shared" si="9"/>
        <v>0</v>
      </c>
      <c r="R26" s="70">
        <f t="shared" si="9"/>
        <v>0</v>
      </c>
      <c r="S26" s="69"/>
      <c r="T26" s="54"/>
      <c r="U26" s="54"/>
      <c r="V26" s="54"/>
      <c r="W26" s="54"/>
      <c r="X26" s="54"/>
      <c r="Y26" s="54"/>
      <c r="Z26" s="54"/>
      <c r="AA26" s="54"/>
      <c r="AB26" s="135"/>
      <c r="AC26" s="136"/>
      <c r="AD26" s="58">
        <v>10</v>
      </c>
      <c r="AE26" s="54"/>
      <c r="AF26" s="54">
        <v>20</v>
      </c>
      <c r="AG26" s="54"/>
      <c r="AH26" s="54"/>
      <c r="AI26" s="54"/>
      <c r="AJ26" s="54"/>
      <c r="AK26" s="54"/>
      <c r="AL26" s="54"/>
      <c r="AM26" s="135">
        <v>2</v>
      </c>
      <c r="AN26" s="136" t="s">
        <v>77</v>
      </c>
      <c r="AO26" s="58"/>
      <c r="AP26" s="54"/>
      <c r="AQ26" s="54"/>
      <c r="AR26" s="54"/>
      <c r="AS26" s="54"/>
      <c r="AT26" s="54"/>
      <c r="AU26" s="54"/>
      <c r="AV26" s="54"/>
      <c r="AW26" s="54"/>
      <c r="AX26" s="135"/>
      <c r="AY26" s="70"/>
      <c r="AZ26" s="142"/>
      <c r="BA26" s="141"/>
      <c r="BB26" s="141"/>
      <c r="BC26" s="71"/>
      <c r="BD26" s="71"/>
      <c r="BE26" s="71"/>
      <c r="BF26" s="71"/>
      <c r="BG26" s="71"/>
      <c r="BH26" s="71"/>
      <c r="BI26" s="79"/>
      <c r="BJ26" s="71"/>
      <c r="BK26" s="142"/>
      <c r="BL26" s="141"/>
      <c r="BM26" s="141"/>
      <c r="BN26" s="71"/>
      <c r="BO26" s="71"/>
      <c r="BP26" s="71"/>
      <c r="BQ26" s="71"/>
      <c r="BR26" s="71"/>
      <c r="BS26" s="71"/>
      <c r="BT26" s="79"/>
      <c r="BU26" s="71"/>
      <c r="BV26" s="142"/>
      <c r="BW26" s="141"/>
      <c r="BX26" s="141"/>
      <c r="BY26" s="71"/>
      <c r="BZ26" s="71"/>
      <c r="CA26" s="71"/>
      <c r="CB26" s="71"/>
      <c r="CC26" s="71"/>
      <c r="CD26" s="71"/>
      <c r="CE26" s="71"/>
      <c r="CF26" s="71"/>
      <c r="CG26" s="143"/>
      <c r="CH26" s="144">
        <v>2</v>
      </c>
    </row>
    <row r="27" spans="1:86" ht="15.75" customHeight="1" thickBot="1" x14ac:dyDescent="0.35">
      <c r="A27" s="145">
        <v>15</v>
      </c>
      <c r="B27" s="146" t="s">
        <v>90</v>
      </c>
      <c r="C27" s="163" t="s">
        <v>84</v>
      </c>
      <c r="D27" s="158" t="s">
        <v>77</v>
      </c>
      <c r="E27" s="92">
        <f t="shared" ref="E27" si="10">SUM(J27:R27)</f>
        <v>25</v>
      </c>
      <c r="F27" s="93">
        <f t="shared" ref="F27" si="11">AB27+AM27+AX27+BI27+BT27+CE27</f>
        <v>1</v>
      </c>
      <c r="G27" s="142"/>
      <c r="H27" s="71"/>
      <c r="I27" s="201"/>
      <c r="J27" s="142">
        <f t="shared" ref="J27" si="12">S27+AD27+AO27+AZ27+BK27+BV27</f>
        <v>10</v>
      </c>
      <c r="K27" s="71">
        <f t="shared" ref="K27" si="13">T27+AE27+AP27+BA27+BL27+BW27</f>
        <v>15</v>
      </c>
      <c r="L27" s="71"/>
      <c r="M27" s="71">
        <f t="shared" ref="M27" si="14">V27+AG27+AR27+BC27+BN27+BY27</f>
        <v>0</v>
      </c>
      <c r="N27" s="71">
        <f t="shared" ref="N27" si="15">W27+AH27+AS27+BD27+BO27+BZ27</f>
        <v>0</v>
      </c>
      <c r="O27" s="71">
        <f t="shared" ref="O27" si="16">X27+AI27+AT27+BE27+BP27+CA27</f>
        <v>0</v>
      </c>
      <c r="P27" s="71">
        <f t="shared" ref="P27" si="17">Y27+AJ27+AU27+BF27+BQ27+CB27</f>
        <v>0</v>
      </c>
      <c r="Q27" s="71">
        <f t="shared" ref="Q27" si="18">Z27+AK27+AV27+BG27+BR27+CC27</f>
        <v>0</v>
      </c>
      <c r="R27" s="78">
        <f t="shared" ref="R27" si="19">AA27+AL27+AW27+BH27+BS27+CD27</f>
        <v>0</v>
      </c>
      <c r="S27" s="142"/>
      <c r="T27" s="71"/>
      <c r="U27" s="71"/>
      <c r="V27" s="71"/>
      <c r="W27" s="71"/>
      <c r="X27" s="71"/>
      <c r="Y27" s="71"/>
      <c r="Z27" s="71"/>
      <c r="AA27" s="71"/>
      <c r="AB27" s="79"/>
      <c r="AC27" s="202"/>
      <c r="AD27" s="141"/>
      <c r="AE27" s="71"/>
      <c r="AF27" s="71"/>
      <c r="AG27" s="71"/>
      <c r="AH27" s="71"/>
      <c r="AI27" s="71"/>
      <c r="AJ27" s="71"/>
      <c r="AK27" s="71"/>
      <c r="AL27" s="71"/>
      <c r="AM27" s="79"/>
      <c r="AN27" s="202"/>
      <c r="AO27" s="141"/>
      <c r="AP27" s="71"/>
      <c r="AQ27" s="71"/>
      <c r="AR27" s="71"/>
      <c r="AS27" s="71"/>
      <c r="AT27" s="71"/>
      <c r="AU27" s="71"/>
      <c r="AV27" s="71"/>
      <c r="AW27" s="71"/>
      <c r="AX27" s="79"/>
      <c r="AY27" s="78"/>
      <c r="AZ27" s="142">
        <v>10</v>
      </c>
      <c r="BA27" s="141">
        <v>15</v>
      </c>
      <c r="BB27" s="141"/>
      <c r="BC27" s="71"/>
      <c r="BD27" s="71"/>
      <c r="BE27" s="71"/>
      <c r="BF27" s="71"/>
      <c r="BG27" s="71"/>
      <c r="BH27" s="71"/>
      <c r="BI27" s="79">
        <v>1</v>
      </c>
      <c r="BJ27" s="71" t="s">
        <v>77</v>
      </c>
      <c r="BK27" s="142"/>
      <c r="BL27" s="141"/>
      <c r="BM27" s="141"/>
      <c r="BN27" s="71"/>
      <c r="BO27" s="71"/>
      <c r="BP27" s="71"/>
      <c r="BQ27" s="71"/>
      <c r="BR27" s="71"/>
      <c r="BS27" s="71"/>
      <c r="BT27" s="79"/>
      <c r="BU27" s="71"/>
      <c r="BV27" s="142"/>
      <c r="BW27" s="141"/>
      <c r="BX27" s="141"/>
      <c r="BY27" s="71"/>
      <c r="BZ27" s="71"/>
      <c r="CA27" s="71"/>
      <c r="CB27" s="71"/>
      <c r="CC27" s="71"/>
      <c r="CD27" s="71"/>
      <c r="CE27" s="71"/>
      <c r="CF27" s="71"/>
      <c r="CG27" s="143"/>
      <c r="CH27" s="144"/>
    </row>
    <row r="28" spans="1:86" ht="15.75" customHeight="1" thickBot="1" x14ac:dyDescent="0.35">
      <c r="A28" s="210" t="s">
        <v>216</v>
      </c>
      <c r="B28" s="210"/>
      <c r="C28" s="210"/>
      <c r="D28" s="75"/>
      <c r="E28" s="75">
        <f>SUM(E21:E27)</f>
        <v>310</v>
      </c>
      <c r="F28" s="75">
        <f t="shared" ref="F28:BQ28" si="20">SUM(F21:F27)</f>
        <v>19</v>
      </c>
      <c r="G28" s="75">
        <f t="shared" si="20"/>
        <v>0</v>
      </c>
      <c r="H28" s="75">
        <f t="shared" si="20"/>
        <v>0</v>
      </c>
      <c r="I28" s="75">
        <f t="shared" si="20"/>
        <v>0</v>
      </c>
      <c r="J28" s="75">
        <f t="shared" si="20"/>
        <v>195</v>
      </c>
      <c r="K28" s="75">
        <f t="shared" si="20"/>
        <v>15</v>
      </c>
      <c r="L28" s="75">
        <f t="shared" si="20"/>
        <v>20</v>
      </c>
      <c r="M28" s="75">
        <f t="shared" si="20"/>
        <v>80</v>
      </c>
      <c r="N28" s="75">
        <f t="shared" si="20"/>
        <v>0</v>
      </c>
      <c r="O28" s="75">
        <f t="shared" si="20"/>
        <v>0</v>
      </c>
      <c r="P28" s="75">
        <f t="shared" si="20"/>
        <v>0</v>
      </c>
      <c r="Q28" s="75">
        <f t="shared" si="20"/>
        <v>0</v>
      </c>
      <c r="R28" s="75">
        <f t="shared" si="20"/>
        <v>0</v>
      </c>
      <c r="S28" s="75">
        <f t="shared" si="20"/>
        <v>60</v>
      </c>
      <c r="T28" s="75">
        <f t="shared" si="20"/>
        <v>0</v>
      </c>
      <c r="U28" s="75">
        <f t="shared" si="20"/>
        <v>0</v>
      </c>
      <c r="V28" s="75">
        <f t="shared" si="20"/>
        <v>30</v>
      </c>
      <c r="W28" s="75">
        <f t="shared" si="20"/>
        <v>0</v>
      </c>
      <c r="X28" s="75">
        <f t="shared" si="20"/>
        <v>0</v>
      </c>
      <c r="Y28" s="75">
        <f t="shared" si="20"/>
        <v>0</v>
      </c>
      <c r="Z28" s="75">
        <f t="shared" si="20"/>
        <v>0</v>
      </c>
      <c r="AA28" s="75">
        <f t="shared" si="20"/>
        <v>0</v>
      </c>
      <c r="AB28" s="75">
        <f t="shared" si="20"/>
        <v>6</v>
      </c>
      <c r="AC28" s="75">
        <f t="shared" si="20"/>
        <v>0</v>
      </c>
      <c r="AD28" s="75">
        <f t="shared" si="20"/>
        <v>125</v>
      </c>
      <c r="AE28" s="75">
        <f t="shared" si="20"/>
        <v>0</v>
      </c>
      <c r="AF28" s="75">
        <f t="shared" si="20"/>
        <v>20</v>
      </c>
      <c r="AG28" s="75">
        <f t="shared" si="20"/>
        <v>50</v>
      </c>
      <c r="AH28" s="75">
        <f t="shared" si="20"/>
        <v>0</v>
      </c>
      <c r="AI28" s="75">
        <f t="shared" si="20"/>
        <v>0</v>
      </c>
      <c r="AJ28" s="75">
        <f t="shared" si="20"/>
        <v>0</v>
      </c>
      <c r="AK28" s="75">
        <f t="shared" si="20"/>
        <v>0</v>
      </c>
      <c r="AL28" s="75">
        <f t="shared" si="20"/>
        <v>0</v>
      </c>
      <c r="AM28" s="75">
        <f t="shared" si="20"/>
        <v>12</v>
      </c>
      <c r="AN28" s="75">
        <f t="shared" si="20"/>
        <v>0</v>
      </c>
      <c r="AO28" s="75">
        <f t="shared" si="20"/>
        <v>0</v>
      </c>
      <c r="AP28" s="75">
        <f t="shared" si="20"/>
        <v>0</v>
      </c>
      <c r="AQ28" s="75">
        <f t="shared" si="20"/>
        <v>0</v>
      </c>
      <c r="AR28" s="75">
        <f t="shared" si="20"/>
        <v>0</v>
      </c>
      <c r="AS28" s="75">
        <f t="shared" si="20"/>
        <v>0</v>
      </c>
      <c r="AT28" s="75">
        <f t="shared" si="20"/>
        <v>0</v>
      </c>
      <c r="AU28" s="75">
        <f t="shared" si="20"/>
        <v>0</v>
      </c>
      <c r="AV28" s="75">
        <f t="shared" si="20"/>
        <v>0</v>
      </c>
      <c r="AW28" s="75">
        <f t="shared" si="20"/>
        <v>0</v>
      </c>
      <c r="AX28" s="75">
        <f t="shared" si="20"/>
        <v>0</v>
      </c>
      <c r="AY28" s="75">
        <f t="shared" si="20"/>
        <v>0</v>
      </c>
      <c r="AZ28" s="75">
        <f t="shared" si="20"/>
        <v>10</v>
      </c>
      <c r="BA28" s="75">
        <f t="shared" si="20"/>
        <v>15</v>
      </c>
      <c r="BB28" s="75">
        <f t="shared" si="20"/>
        <v>0</v>
      </c>
      <c r="BC28" s="75">
        <f t="shared" si="20"/>
        <v>0</v>
      </c>
      <c r="BD28" s="75">
        <f t="shared" si="20"/>
        <v>0</v>
      </c>
      <c r="BE28" s="75">
        <f t="shared" si="20"/>
        <v>0</v>
      </c>
      <c r="BF28" s="75">
        <f t="shared" si="20"/>
        <v>0</v>
      </c>
      <c r="BG28" s="75">
        <f t="shared" si="20"/>
        <v>0</v>
      </c>
      <c r="BH28" s="75">
        <f t="shared" si="20"/>
        <v>0</v>
      </c>
      <c r="BI28" s="75">
        <f t="shared" si="20"/>
        <v>1</v>
      </c>
      <c r="BJ28" s="75">
        <f t="shared" si="20"/>
        <v>0</v>
      </c>
      <c r="BK28" s="75">
        <f t="shared" si="20"/>
        <v>0</v>
      </c>
      <c r="BL28" s="75">
        <f t="shared" si="20"/>
        <v>0</v>
      </c>
      <c r="BM28" s="75">
        <f t="shared" si="20"/>
        <v>0</v>
      </c>
      <c r="BN28" s="75">
        <f t="shared" si="20"/>
        <v>0</v>
      </c>
      <c r="BO28" s="75">
        <f t="shared" si="20"/>
        <v>0</v>
      </c>
      <c r="BP28" s="75">
        <f t="shared" si="20"/>
        <v>0</v>
      </c>
      <c r="BQ28" s="75">
        <f t="shared" si="20"/>
        <v>0</v>
      </c>
      <c r="BR28" s="75">
        <f t="shared" ref="BR28:CH28" si="21">SUM(BR21:BR27)</f>
        <v>0</v>
      </c>
      <c r="BS28" s="75">
        <f t="shared" si="21"/>
        <v>0</v>
      </c>
      <c r="BT28" s="75">
        <f t="shared" si="21"/>
        <v>0</v>
      </c>
      <c r="BU28" s="75">
        <f t="shared" si="21"/>
        <v>0</v>
      </c>
      <c r="BV28" s="75">
        <f t="shared" si="21"/>
        <v>0</v>
      </c>
      <c r="BW28" s="75">
        <f t="shared" si="21"/>
        <v>0</v>
      </c>
      <c r="BX28" s="75">
        <f t="shared" si="21"/>
        <v>0</v>
      </c>
      <c r="BY28" s="75">
        <f t="shared" si="21"/>
        <v>0</v>
      </c>
      <c r="BZ28" s="75">
        <f t="shared" si="21"/>
        <v>0</v>
      </c>
      <c r="CA28" s="75">
        <f t="shared" si="21"/>
        <v>0</v>
      </c>
      <c r="CB28" s="75">
        <f t="shared" si="21"/>
        <v>0</v>
      </c>
      <c r="CC28" s="75">
        <f t="shared" si="21"/>
        <v>0</v>
      </c>
      <c r="CD28" s="75">
        <f t="shared" si="21"/>
        <v>0</v>
      </c>
      <c r="CE28" s="75">
        <f t="shared" si="21"/>
        <v>0</v>
      </c>
      <c r="CF28" s="75">
        <f t="shared" si="21"/>
        <v>0</v>
      </c>
      <c r="CG28" s="75">
        <f t="shared" si="21"/>
        <v>0</v>
      </c>
      <c r="CH28" s="75">
        <f t="shared" si="21"/>
        <v>4</v>
      </c>
    </row>
    <row r="29" spans="1:86" ht="15.75" customHeight="1" thickBot="1" x14ac:dyDescent="0.35">
      <c r="A29" s="245" t="s">
        <v>17</v>
      </c>
      <c r="B29" s="246"/>
      <c r="C29" s="246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150"/>
    </row>
    <row r="30" spans="1:86" ht="25.2" customHeight="1" thickBot="1" x14ac:dyDescent="0.35">
      <c r="A30" s="98">
        <v>16</v>
      </c>
      <c r="B30" s="161" t="s">
        <v>91</v>
      </c>
      <c r="C30" s="152" t="s">
        <v>93</v>
      </c>
      <c r="D30" s="131" t="s">
        <v>63</v>
      </c>
      <c r="E30" s="55">
        <f t="shared" ref="E30:E42" si="22">SUM(J30:R30)</f>
        <v>280</v>
      </c>
      <c r="F30" s="88">
        <f t="shared" ref="F30:F42" si="23">AB30+AM30+AX30+BI30+BT30+CE30</f>
        <v>16</v>
      </c>
      <c r="G30" s="55"/>
      <c r="H30" s="55"/>
      <c r="I30" s="97"/>
      <c r="J30" s="57">
        <f t="shared" ref="J30:J42" si="24">S30+AD30+AO30+AZ30+BK30+BV30</f>
        <v>120</v>
      </c>
      <c r="K30" s="55">
        <f t="shared" ref="K30:L42" si="25">T30+AE30+AP30+BA30+BL30+BW30</f>
        <v>0</v>
      </c>
      <c r="L30" s="55"/>
      <c r="M30" s="55">
        <f t="shared" ref="M30:M42" si="26">V30+AG30+AR30+BC30+BN30+BY30</f>
        <v>160</v>
      </c>
      <c r="N30" s="55">
        <f t="shared" ref="N30:N42" si="27">W30+AH30+AS30+BD30+BO30+BZ30</f>
        <v>0</v>
      </c>
      <c r="O30" s="55">
        <f t="shared" ref="O30:O42" si="28">X30+AI30+AT30+BE30+BP30+CA30</f>
        <v>0</v>
      </c>
      <c r="P30" s="55">
        <f t="shared" ref="P30:P42" si="29">Y30+AJ30+AU30+BF30+BQ30+CB30</f>
        <v>0</v>
      </c>
      <c r="Q30" s="55">
        <f t="shared" ref="Q30:Q42" si="30">Z30+AK30+AV30+BG30+BR30+CC30</f>
        <v>0</v>
      </c>
      <c r="R30" s="65">
        <f t="shared" ref="R30:R42" si="31">AA30+AL30+AW30+BH30+BS30+CD30</f>
        <v>0</v>
      </c>
      <c r="S30" s="64">
        <v>30</v>
      </c>
      <c r="T30" s="55"/>
      <c r="U30" s="55"/>
      <c r="V30" s="55">
        <v>40</v>
      </c>
      <c r="W30" s="55"/>
      <c r="X30" s="55"/>
      <c r="Y30" s="55"/>
      <c r="Z30" s="55"/>
      <c r="AA30" s="55"/>
      <c r="AB30" s="129">
        <v>4</v>
      </c>
      <c r="AC30" s="130" t="s">
        <v>77</v>
      </c>
      <c r="AD30" s="57">
        <v>30</v>
      </c>
      <c r="AE30" s="55"/>
      <c r="AF30" s="55"/>
      <c r="AG30" s="55">
        <v>40</v>
      </c>
      <c r="AH30" s="55"/>
      <c r="AI30" s="55"/>
      <c r="AJ30" s="55"/>
      <c r="AK30" s="55"/>
      <c r="AL30" s="55"/>
      <c r="AM30" s="129">
        <v>4</v>
      </c>
      <c r="AN30" s="130" t="s">
        <v>77</v>
      </c>
      <c r="AO30" s="57">
        <v>30</v>
      </c>
      <c r="AP30" s="55"/>
      <c r="AQ30" s="55"/>
      <c r="AR30" s="55">
        <v>40</v>
      </c>
      <c r="AS30" s="55"/>
      <c r="AT30" s="55"/>
      <c r="AU30" s="55"/>
      <c r="AV30" s="55"/>
      <c r="AW30" s="55"/>
      <c r="AX30" s="129">
        <v>4</v>
      </c>
      <c r="AY30" s="65" t="s">
        <v>77</v>
      </c>
      <c r="AZ30" s="64">
        <v>30</v>
      </c>
      <c r="BA30" s="57"/>
      <c r="BB30" s="57"/>
      <c r="BC30" s="57">
        <v>40</v>
      </c>
      <c r="BD30" s="55"/>
      <c r="BE30" s="55"/>
      <c r="BF30" s="55"/>
      <c r="BG30" s="55"/>
      <c r="BH30" s="55"/>
      <c r="BI30" s="129">
        <v>4</v>
      </c>
      <c r="BJ30" s="55" t="s">
        <v>63</v>
      </c>
      <c r="BK30" s="64"/>
      <c r="BL30" s="57"/>
      <c r="BM30" s="57"/>
      <c r="BN30" s="55"/>
      <c r="BO30" s="55"/>
      <c r="BP30" s="55"/>
      <c r="BQ30" s="55"/>
      <c r="BR30" s="55"/>
      <c r="BS30" s="55"/>
      <c r="BT30" s="129"/>
      <c r="BU30" s="55"/>
      <c r="BV30" s="64"/>
      <c r="BW30" s="57"/>
      <c r="BX30" s="57"/>
      <c r="BY30" s="55"/>
      <c r="BZ30" s="55"/>
      <c r="CA30" s="55"/>
      <c r="CB30" s="55"/>
      <c r="CC30" s="55"/>
      <c r="CD30" s="55"/>
      <c r="CE30" s="55"/>
      <c r="CF30" s="55"/>
      <c r="CG30" s="131"/>
      <c r="CH30" s="132"/>
    </row>
    <row r="31" spans="1:86" ht="15.75" customHeight="1" thickBot="1" x14ac:dyDescent="0.35">
      <c r="A31" s="126">
        <v>17</v>
      </c>
      <c r="B31" s="162" t="s">
        <v>92</v>
      </c>
      <c r="C31" s="155" t="s">
        <v>94</v>
      </c>
      <c r="D31" s="137" t="s">
        <v>63</v>
      </c>
      <c r="E31" s="55">
        <f t="shared" si="22"/>
        <v>440</v>
      </c>
      <c r="F31" s="89">
        <f t="shared" si="23"/>
        <v>20</v>
      </c>
      <c r="G31" s="54"/>
      <c r="H31" s="54"/>
      <c r="I31" s="91"/>
      <c r="J31" s="90">
        <f t="shared" si="24"/>
        <v>20</v>
      </c>
      <c r="K31" s="54">
        <f t="shared" si="25"/>
        <v>0</v>
      </c>
      <c r="L31" s="54">
        <f t="shared" si="25"/>
        <v>420</v>
      </c>
      <c r="M31" s="54">
        <f t="shared" si="26"/>
        <v>0</v>
      </c>
      <c r="N31" s="54">
        <f t="shared" si="27"/>
        <v>0</v>
      </c>
      <c r="O31" s="54">
        <f t="shared" si="28"/>
        <v>0</v>
      </c>
      <c r="P31" s="54">
        <f t="shared" si="29"/>
        <v>0</v>
      </c>
      <c r="Q31" s="54">
        <f t="shared" si="30"/>
        <v>0</v>
      </c>
      <c r="R31" s="70">
        <f t="shared" si="31"/>
        <v>0</v>
      </c>
      <c r="S31" s="69">
        <v>10</v>
      </c>
      <c r="T31" s="54"/>
      <c r="U31" s="54">
        <v>70</v>
      </c>
      <c r="V31" s="54"/>
      <c r="W31" s="54"/>
      <c r="X31" s="54"/>
      <c r="Y31" s="54"/>
      <c r="Z31" s="54"/>
      <c r="AA31" s="54"/>
      <c r="AB31" s="135">
        <v>4</v>
      </c>
      <c r="AC31" s="130" t="s">
        <v>77</v>
      </c>
      <c r="AD31" s="58">
        <v>10</v>
      </c>
      <c r="AE31" s="54"/>
      <c r="AF31" s="54">
        <v>70</v>
      </c>
      <c r="AG31" s="54"/>
      <c r="AH31" s="54"/>
      <c r="AI31" s="54"/>
      <c r="AJ31" s="54"/>
      <c r="AK31" s="54"/>
      <c r="AL31" s="54"/>
      <c r="AM31" s="135">
        <v>4</v>
      </c>
      <c r="AN31" s="136" t="s">
        <v>77</v>
      </c>
      <c r="AO31" s="58"/>
      <c r="AP31" s="54"/>
      <c r="AQ31" s="54">
        <v>70</v>
      </c>
      <c r="AR31" s="54"/>
      <c r="AS31" s="54"/>
      <c r="AT31" s="54"/>
      <c r="AU31" s="54"/>
      <c r="AV31" s="54"/>
      <c r="AW31" s="54"/>
      <c r="AX31" s="135">
        <v>3</v>
      </c>
      <c r="AY31" s="70" t="s">
        <v>77</v>
      </c>
      <c r="AZ31" s="69"/>
      <c r="BA31" s="58"/>
      <c r="BB31" s="58">
        <v>70</v>
      </c>
      <c r="BC31" s="58"/>
      <c r="BD31" s="54"/>
      <c r="BE31" s="54"/>
      <c r="BF31" s="54"/>
      <c r="BG31" s="54"/>
      <c r="BH31" s="54"/>
      <c r="BI31" s="135">
        <v>3</v>
      </c>
      <c r="BJ31" s="54" t="s">
        <v>77</v>
      </c>
      <c r="BK31" s="69"/>
      <c r="BL31" s="58"/>
      <c r="BM31" s="58">
        <v>70</v>
      </c>
      <c r="BN31" s="58"/>
      <c r="BO31" s="54"/>
      <c r="BP31" s="54"/>
      <c r="BQ31" s="54"/>
      <c r="BR31" s="54"/>
      <c r="BS31" s="54"/>
      <c r="BT31" s="135">
        <v>3</v>
      </c>
      <c r="BU31" s="54" t="s">
        <v>77</v>
      </c>
      <c r="BV31" s="69"/>
      <c r="BW31" s="58"/>
      <c r="BX31" s="58">
        <v>70</v>
      </c>
      <c r="BY31" s="54"/>
      <c r="BZ31" s="54"/>
      <c r="CA31" s="54"/>
      <c r="CB31" s="54"/>
      <c r="CC31" s="54"/>
      <c r="CD31" s="54"/>
      <c r="CE31" s="54">
        <v>3</v>
      </c>
      <c r="CF31" s="54" t="s">
        <v>63</v>
      </c>
      <c r="CG31" s="137"/>
      <c r="CH31" s="138">
        <v>21</v>
      </c>
    </row>
    <row r="32" spans="1:86" ht="15.75" customHeight="1" thickBot="1" x14ac:dyDescent="0.35">
      <c r="A32" s="126">
        <v>18</v>
      </c>
      <c r="B32" s="162" t="s">
        <v>96</v>
      </c>
      <c r="C32" s="155" t="s">
        <v>95</v>
      </c>
      <c r="D32" s="137" t="s">
        <v>63</v>
      </c>
      <c r="E32" s="55">
        <f t="shared" si="22"/>
        <v>50</v>
      </c>
      <c r="F32" s="89">
        <f t="shared" si="23"/>
        <v>3</v>
      </c>
      <c r="G32" s="54"/>
      <c r="H32" s="54"/>
      <c r="I32" s="91"/>
      <c r="J32" s="58">
        <f t="shared" si="24"/>
        <v>20</v>
      </c>
      <c r="K32" s="54">
        <f t="shared" si="25"/>
        <v>0</v>
      </c>
      <c r="L32" s="54"/>
      <c r="M32" s="54">
        <f t="shared" si="26"/>
        <v>30</v>
      </c>
      <c r="N32" s="54">
        <f t="shared" si="27"/>
        <v>0</v>
      </c>
      <c r="O32" s="54">
        <f t="shared" si="28"/>
        <v>0</v>
      </c>
      <c r="P32" s="54">
        <f t="shared" si="29"/>
        <v>0</v>
      </c>
      <c r="Q32" s="54">
        <f t="shared" si="30"/>
        <v>0</v>
      </c>
      <c r="R32" s="70">
        <f t="shared" si="31"/>
        <v>0</v>
      </c>
      <c r="S32" s="69">
        <v>20</v>
      </c>
      <c r="T32" s="54"/>
      <c r="U32" s="54"/>
      <c r="V32" s="54">
        <v>30</v>
      </c>
      <c r="W32" s="54"/>
      <c r="X32" s="54"/>
      <c r="Y32" s="54"/>
      <c r="Z32" s="54"/>
      <c r="AA32" s="54"/>
      <c r="AB32" s="135">
        <v>3</v>
      </c>
      <c r="AC32" s="136" t="s">
        <v>63</v>
      </c>
      <c r="AD32" s="58"/>
      <c r="AE32" s="54"/>
      <c r="AF32" s="54"/>
      <c r="AG32" s="54"/>
      <c r="AH32" s="54"/>
      <c r="AI32" s="54"/>
      <c r="AJ32" s="54"/>
      <c r="AK32" s="54"/>
      <c r="AL32" s="54"/>
      <c r="AM32" s="135"/>
      <c r="AN32" s="136"/>
      <c r="AO32" s="58"/>
      <c r="AP32" s="54"/>
      <c r="AQ32" s="54"/>
      <c r="AR32" s="54"/>
      <c r="AS32" s="54"/>
      <c r="AT32" s="54"/>
      <c r="AU32" s="54"/>
      <c r="AV32" s="54"/>
      <c r="AW32" s="54"/>
      <c r="AX32" s="135"/>
      <c r="AY32" s="70"/>
      <c r="AZ32" s="69"/>
      <c r="BA32" s="58"/>
      <c r="BB32" s="58"/>
      <c r="BC32" s="58"/>
      <c r="BD32" s="54"/>
      <c r="BE32" s="54"/>
      <c r="BF32" s="54"/>
      <c r="BG32" s="54"/>
      <c r="BH32" s="54"/>
      <c r="BI32" s="135"/>
      <c r="BJ32" s="54"/>
      <c r="BK32" s="69"/>
      <c r="BL32" s="58"/>
      <c r="BM32" s="58"/>
      <c r="BN32" s="58"/>
      <c r="BO32" s="54"/>
      <c r="BP32" s="54"/>
      <c r="BQ32" s="54"/>
      <c r="BR32" s="54"/>
      <c r="BS32" s="54"/>
      <c r="BT32" s="135"/>
      <c r="BU32" s="54"/>
      <c r="BV32" s="69"/>
      <c r="BW32" s="58"/>
      <c r="BX32" s="58"/>
      <c r="BY32" s="54"/>
      <c r="BZ32" s="54"/>
      <c r="CA32" s="54"/>
      <c r="CB32" s="54"/>
      <c r="CC32" s="54"/>
      <c r="CD32" s="54"/>
      <c r="CE32" s="54"/>
      <c r="CF32" s="54"/>
      <c r="CG32" s="137"/>
      <c r="CH32" s="138"/>
    </row>
    <row r="33" spans="1:86" ht="15.75" customHeight="1" thickBot="1" x14ac:dyDescent="0.35">
      <c r="A33" s="126">
        <v>19</v>
      </c>
      <c r="B33" s="162" t="s">
        <v>98</v>
      </c>
      <c r="C33" s="155" t="s">
        <v>97</v>
      </c>
      <c r="D33" s="137" t="s">
        <v>63</v>
      </c>
      <c r="E33" s="55">
        <f t="shared" si="22"/>
        <v>80</v>
      </c>
      <c r="F33" s="89">
        <f t="shared" si="23"/>
        <v>4</v>
      </c>
      <c r="G33" s="54"/>
      <c r="H33" s="54"/>
      <c r="I33" s="91"/>
      <c r="J33" s="58">
        <f t="shared" si="24"/>
        <v>20</v>
      </c>
      <c r="K33" s="54">
        <f t="shared" si="25"/>
        <v>0</v>
      </c>
      <c r="L33" s="54"/>
      <c r="M33" s="54">
        <f t="shared" si="26"/>
        <v>60</v>
      </c>
      <c r="N33" s="54">
        <f t="shared" si="27"/>
        <v>0</v>
      </c>
      <c r="O33" s="54">
        <f t="shared" si="28"/>
        <v>0</v>
      </c>
      <c r="P33" s="54">
        <f t="shared" si="29"/>
        <v>0</v>
      </c>
      <c r="Q33" s="54">
        <f t="shared" si="30"/>
        <v>0</v>
      </c>
      <c r="R33" s="70">
        <f t="shared" si="31"/>
        <v>0</v>
      </c>
      <c r="S33" s="69"/>
      <c r="T33" s="54"/>
      <c r="U33" s="54"/>
      <c r="V33" s="54"/>
      <c r="W33" s="54"/>
      <c r="X33" s="54"/>
      <c r="Y33" s="54"/>
      <c r="Z33" s="54"/>
      <c r="AA33" s="54"/>
      <c r="AB33" s="135"/>
      <c r="AC33" s="136"/>
      <c r="AD33" s="58"/>
      <c r="AE33" s="54"/>
      <c r="AF33" s="54"/>
      <c r="AG33" s="54"/>
      <c r="AH33" s="54"/>
      <c r="AI33" s="54"/>
      <c r="AJ33" s="54"/>
      <c r="AK33" s="54"/>
      <c r="AL33" s="54"/>
      <c r="AM33" s="135"/>
      <c r="AN33" s="136"/>
      <c r="AO33" s="58">
        <v>10</v>
      </c>
      <c r="AP33" s="54"/>
      <c r="AQ33" s="54"/>
      <c r="AR33" s="54">
        <v>30</v>
      </c>
      <c r="AS33" s="54"/>
      <c r="AT33" s="54"/>
      <c r="AU33" s="54"/>
      <c r="AV33" s="54"/>
      <c r="AW33" s="54"/>
      <c r="AX33" s="135">
        <v>2</v>
      </c>
      <c r="AY33" s="70" t="s">
        <v>77</v>
      </c>
      <c r="AZ33" s="69">
        <v>10</v>
      </c>
      <c r="BA33" s="58"/>
      <c r="BB33" s="58"/>
      <c r="BC33" s="58">
        <v>30</v>
      </c>
      <c r="BD33" s="54"/>
      <c r="BE33" s="54"/>
      <c r="BF33" s="54"/>
      <c r="BG33" s="54"/>
      <c r="BH33" s="54"/>
      <c r="BI33" s="135">
        <v>2</v>
      </c>
      <c r="BJ33" s="54" t="s">
        <v>63</v>
      </c>
      <c r="BK33" s="69"/>
      <c r="BL33" s="58"/>
      <c r="BM33" s="58"/>
      <c r="BN33" s="58"/>
      <c r="BO33" s="54"/>
      <c r="BP33" s="54"/>
      <c r="BQ33" s="54"/>
      <c r="BR33" s="54"/>
      <c r="BS33" s="54"/>
      <c r="BT33" s="135"/>
      <c r="BU33" s="54"/>
      <c r="BV33" s="69"/>
      <c r="BW33" s="58"/>
      <c r="BX33" s="58"/>
      <c r="BY33" s="54"/>
      <c r="BZ33" s="54"/>
      <c r="CA33" s="54"/>
      <c r="CB33" s="54"/>
      <c r="CC33" s="54"/>
      <c r="CD33" s="54"/>
      <c r="CE33" s="54"/>
      <c r="CF33" s="54"/>
      <c r="CG33" s="137"/>
      <c r="CH33" s="138"/>
    </row>
    <row r="34" spans="1:86" ht="15.75" customHeight="1" thickBot="1" x14ac:dyDescent="0.35">
      <c r="A34" s="126">
        <v>20</v>
      </c>
      <c r="B34" s="162" t="s">
        <v>100</v>
      </c>
      <c r="C34" s="155" t="s">
        <v>99</v>
      </c>
      <c r="D34" s="137" t="s">
        <v>63</v>
      </c>
      <c r="E34" s="55">
        <f t="shared" si="22"/>
        <v>60</v>
      </c>
      <c r="F34" s="89">
        <f t="shared" si="23"/>
        <v>4</v>
      </c>
      <c r="G34" s="54"/>
      <c r="H34" s="54"/>
      <c r="I34" s="91"/>
      <c r="J34" s="58">
        <f t="shared" si="24"/>
        <v>0</v>
      </c>
      <c r="K34" s="54">
        <f t="shared" si="25"/>
        <v>0</v>
      </c>
      <c r="L34" s="54">
        <f xml:space="preserve"> SUM(AQ34,BB34)</f>
        <v>60</v>
      </c>
      <c r="M34" s="54">
        <f t="shared" si="26"/>
        <v>0</v>
      </c>
      <c r="N34" s="54">
        <f t="shared" si="27"/>
        <v>0</v>
      </c>
      <c r="O34" s="54">
        <f t="shared" si="28"/>
        <v>0</v>
      </c>
      <c r="P34" s="54">
        <f t="shared" si="29"/>
        <v>0</v>
      </c>
      <c r="Q34" s="54">
        <f t="shared" si="30"/>
        <v>0</v>
      </c>
      <c r="R34" s="70">
        <f t="shared" si="31"/>
        <v>0</v>
      </c>
      <c r="S34" s="69"/>
      <c r="T34" s="54"/>
      <c r="U34" s="54"/>
      <c r="V34" s="54"/>
      <c r="W34" s="54"/>
      <c r="X34" s="54"/>
      <c r="Y34" s="54"/>
      <c r="Z34" s="54"/>
      <c r="AA34" s="54"/>
      <c r="AB34" s="135"/>
      <c r="AC34" s="136"/>
      <c r="AD34" s="58"/>
      <c r="AE34" s="54"/>
      <c r="AF34" s="54"/>
      <c r="AG34" s="54"/>
      <c r="AH34" s="54"/>
      <c r="AI34" s="54"/>
      <c r="AJ34" s="54"/>
      <c r="AK34" s="54"/>
      <c r="AL34" s="54"/>
      <c r="AM34" s="135"/>
      <c r="AN34" s="136"/>
      <c r="AO34" s="58"/>
      <c r="AP34" s="54"/>
      <c r="AQ34" s="54">
        <v>30</v>
      </c>
      <c r="AR34" s="54"/>
      <c r="AS34" s="54"/>
      <c r="AT34" s="54"/>
      <c r="AU34" s="54"/>
      <c r="AV34" s="54"/>
      <c r="AW34" s="54"/>
      <c r="AX34" s="135">
        <v>2</v>
      </c>
      <c r="AY34" s="70" t="s">
        <v>77</v>
      </c>
      <c r="AZ34" s="69"/>
      <c r="BA34" s="58"/>
      <c r="BB34" s="58">
        <v>30</v>
      </c>
      <c r="BC34" s="58"/>
      <c r="BD34" s="54"/>
      <c r="BE34" s="54"/>
      <c r="BF34" s="54"/>
      <c r="BG34" s="54"/>
      <c r="BH34" s="54"/>
      <c r="BI34" s="135">
        <v>2</v>
      </c>
      <c r="BJ34" s="54" t="s">
        <v>63</v>
      </c>
      <c r="BK34" s="69"/>
      <c r="BL34" s="58"/>
      <c r="BM34" s="58"/>
      <c r="BN34" s="58"/>
      <c r="BO34" s="54"/>
      <c r="BP34" s="54"/>
      <c r="BQ34" s="54"/>
      <c r="BR34" s="54"/>
      <c r="BS34" s="54"/>
      <c r="BT34" s="135"/>
      <c r="BU34" s="54"/>
      <c r="BV34" s="69"/>
      <c r="BW34" s="58"/>
      <c r="BX34" s="58"/>
      <c r="BY34" s="54"/>
      <c r="BZ34" s="54"/>
      <c r="CA34" s="54"/>
      <c r="CB34" s="54"/>
      <c r="CC34" s="54"/>
      <c r="CD34" s="54"/>
      <c r="CE34" s="54"/>
      <c r="CF34" s="54"/>
      <c r="CG34" s="137"/>
      <c r="CH34" s="138">
        <v>4</v>
      </c>
    </row>
    <row r="35" spans="1:86" ht="25.95" customHeight="1" thickBot="1" x14ac:dyDescent="0.35">
      <c r="A35" s="126">
        <v>21</v>
      </c>
      <c r="B35" s="162" t="s">
        <v>102</v>
      </c>
      <c r="C35" s="155" t="s">
        <v>101</v>
      </c>
      <c r="D35" s="137" t="s">
        <v>77</v>
      </c>
      <c r="E35" s="55">
        <f t="shared" si="22"/>
        <v>30</v>
      </c>
      <c r="F35" s="89">
        <f t="shared" si="23"/>
        <v>2</v>
      </c>
      <c r="G35" s="54"/>
      <c r="H35" s="54"/>
      <c r="I35" s="91"/>
      <c r="J35" s="58">
        <f t="shared" si="24"/>
        <v>30</v>
      </c>
      <c r="K35" s="54">
        <f t="shared" si="25"/>
        <v>0</v>
      </c>
      <c r="L35" s="54"/>
      <c r="M35" s="54">
        <f t="shared" si="26"/>
        <v>0</v>
      </c>
      <c r="N35" s="54">
        <f t="shared" si="27"/>
        <v>0</v>
      </c>
      <c r="O35" s="54">
        <f t="shared" si="28"/>
        <v>0</v>
      </c>
      <c r="P35" s="54">
        <f t="shared" si="29"/>
        <v>0</v>
      </c>
      <c r="Q35" s="54">
        <f t="shared" si="30"/>
        <v>0</v>
      </c>
      <c r="R35" s="70">
        <f t="shared" si="31"/>
        <v>0</v>
      </c>
      <c r="S35" s="69"/>
      <c r="T35" s="54"/>
      <c r="U35" s="54"/>
      <c r="V35" s="54"/>
      <c r="W35" s="54"/>
      <c r="X35" s="54"/>
      <c r="Y35" s="54"/>
      <c r="Z35" s="54"/>
      <c r="AA35" s="54"/>
      <c r="AB35" s="135"/>
      <c r="AC35" s="136"/>
      <c r="AD35" s="58"/>
      <c r="AE35" s="54"/>
      <c r="AF35" s="54"/>
      <c r="AG35" s="54"/>
      <c r="AH35" s="54"/>
      <c r="AI35" s="54"/>
      <c r="AJ35" s="54"/>
      <c r="AK35" s="54"/>
      <c r="AL35" s="54"/>
      <c r="AM35" s="135"/>
      <c r="AN35" s="136"/>
      <c r="AO35" s="58"/>
      <c r="AP35" s="54"/>
      <c r="AQ35" s="54"/>
      <c r="AR35" s="54"/>
      <c r="AS35" s="54"/>
      <c r="AT35" s="54"/>
      <c r="AU35" s="54"/>
      <c r="AV35" s="54"/>
      <c r="AW35" s="54"/>
      <c r="AX35" s="135"/>
      <c r="AY35" s="70"/>
      <c r="AZ35" s="69">
        <v>30</v>
      </c>
      <c r="BA35" s="58"/>
      <c r="BB35" s="58"/>
      <c r="BC35" s="54"/>
      <c r="BD35" s="54"/>
      <c r="BE35" s="54"/>
      <c r="BF35" s="54"/>
      <c r="BG35" s="54"/>
      <c r="BH35" s="54"/>
      <c r="BI35" s="135">
        <v>2</v>
      </c>
      <c r="BJ35" s="54" t="s">
        <v>77</v>
      </c>
      <c r="BK35" s="69"/>
      <c r="BL35" s="58"/>
      <c r="BM35" s="58"/>
      <c r="BN35" s="58"/>
      <c r="BO35" s="54"/>
      <c r="BP35" s="54"/>
      <c r="BQ35" s="54"/>
      <c r="BR35" s="54"/>
      <c r="BS35" s="54"/>
      <c r="BT35" s="135"/>
      <c r="BU35" s="54"/>
      <c r="BV35" s="69"/>
      <c r="BW35" s="58"/>
      <c r="BX35" s="58"/>
      <c r="BY35" s="54"/>
      <c r="BZ35" s="54"/>
      <c r="CA35" s="54"/>
      <c r="CB35" s="54"/>
      <c r="CC35" s="54"/>
      <c r="CD35" s="54"/>
      <c r="CE35" s="54"/>
      <c r="CF35" s="54"/>
      <c r="CG35" s="137"/>
      <c r="CH35" s="138"/>
    </row>
    <row r="36" spans="1:86" ht="15.75" customHeight="1" thickBot="1" x14ac:dyDescent="0.35">
      <c r="A36" s="126">
        <v>22</v>
      </c>
      <c r="B36" s="162" t="s">
        <v>104</v>
      </c>
      <c r="C36" s="155" t="s">
        <v>103</v>
      </c>
      <c r="D36" s="137" t="s">
        <v>77</v>
      </c>
      <c r="E36" s="55">
        <f t="shared" si="22"/>
        <v>25</v>
      </c>
      <c r="F36" s="89">
        <f t="shared" si="23"/>
        <v>2</v>
      </c>
      <c r="G36" s="54"/>
      <c r="H36" s="54"/>
      <c r="I36" s="91"/>
      <c r="J36" s="58">
        <f t="shared" si="24"/>
        <v>5</v>
      </c>
      <c r="K36" s="54">
        <f t="shared" si="25"/>
        <v>0</v>
      </c>
      <c r="L36" s="54"/>
      <c r="M36" s="54">
        <f t="shared" si="26"/>
        <v>20</v>
      </c>
      <c r="N36" s="54">
        <f t="shared" si="27"/>
        <v>0</v>
      </c>
      <c r="O36" s="54">
        <f t="shared" si="28"/>
        <v>0</v>
      </c>
      <c r="P36" s="54">
        <f t="shared" si="29"/>
        <v>0</v>
      </c>
      <c r="Q36" s="54">
        <f t="shared" si="30"/>
        <v>0</v>
      </c>
      <c r="R36" s="70">
        <f t="shared" si="31"/>
        <v>0</v>
      </c>
      <c r="S36" s="69"/>
      <c r="T36" s="54"/>
      <c r="U36" s="54"/>
      <c r="V36" s="54"/>
      <c r="W36" s="54"/>
      <c r="X36" s="54"/>
      <c r="Y36" s="54"/>
      <c r="Z36" s="54"/>
      <c r="AA36" s="54"/>
      <c r="AB36" s="135"/>
      <c r="AC36" s="136"/>
      <c r="AD36" s="58">
        <v>5</v>
      </c>
      <c r="AE36" s="54"/>
      <c r="AF36" s="54"/>
      <c r="AG36" s="54">
        <v>20</v>
      </c>
      <c r="AH36" s="54"/>
      <c r="AI36" s="54"/>
      <c r="AJ36" s="54"/>
      <c r="AK36" s="54"/>
      <c r="AL36" s="54"/>
      <c r="AM36" s="135">
        <v>2</v>
      </c>
      <c r="AN36" s="70" t="s">
        <v>77</v>
      </c>
      <c r="AO36" s="58"/>
      <c r="AP36" s="54"/>
      <c r="AQ36" s="54"/>
      <c r="AR36" s="54"/>
      <c r="AS36" s="54"/>
      <c r="AT36" s="54"/>
      <c r="AU36" s="54"/>
      <c r="AV36" s="54"/>
      <c r="AW36" s="54"/>
      <c r="AX36" s="135"/>
      <c r="AY36" s="70"/>
      <c r="AZ36" s="69"/>
      <c r="BA36" s="58"/>
      <c r="BB36" s="58"/>
      <c r="BC36" s="54"/>
      <c r="BD36" s="54"/>
      <c r="BE36" s="54"/>
      <c r="BF36" s="54"/>
      <c r="BG36" s="54"/>
      <c r="BH36" s="54"/>
      <c r="BI36" s="135"/>
      <c r="BJ36" s="54"/>
      <c r="BK36" s="69"/>
      <c r="BL36" s="58"/>
      <c r="BM36" s="58"/>
      <c r="BN36" s="58"/>
      <c r="BO36" s="54"/>
      <c r="BP36" s="54"/>
      <c r="BQ36" s="54"/>
      <c r="BR36" s="54"/>
      <c r="BS36" s="54"/>
      <c r="BT36" s="135"/>
      <c r="BU36" s="54"/>
      <c r="BV36" s="69"/>
      <c r="BW36" s="58"/>
      <c r="BX36" s="58"/>
      <c r="BY36" s="54"/>
      <c r="BZ36" s="54"/>
      <c r="CA36" s="54"/>
      <c r="CB36" s="54"/>
      <c r="CC36" s="54"/>
      <c r="CD36" s="54"/>
      <c r="CE36" s="54"/>
      <c r="CF36" s="54"/>
      <c r="CG36" s="137"/>
      <c r="CH36" s="138"/>
    </row>
    <row r="37" spans="1:86" ht="15.75" customHeight="1" thickBot="1" x14ac:dyDescent="0.35">
      <c r="A37" s="126">
        <v>23</v>
      </c>
      <c r="B37" s="162" t="s">
        <v>196</v>
      </c>
      <c r="C37" s="155" t="s">
        <v>105</v>
      </c>
      <c r="D37" s="137" t="s">
        <v>63</v>
      </c>
      <c r="E37" s="55">
        <f t="shared" si="22"/>
        <v>40</v>
      </c>
      <c r="F37" s="89">
        <f t="shared" si="23"/>
        <v>2</v>
      </c>
      <c r="G37" s="54"/>
      <c r="H37" s="54"/>
      <c r="I37" s="91"/>
      <c r="J37" s="58">
        <f t="shared" si="24"/>
        <v>20</v>
      </c>
      <c r="K37" s="54">
        <f t="shared" si="25"/>
        <v>0</v>
      </c>
      <c r="L37" s="54"/>
      <c r="M37" s="54">
        <f t="shared" si="26"/>
        <v>20</v>
      </c>
      <c r="N37" s="54">
        <f t="shared" si="27"/>
        <v>0</v>
      </c>
      <c r="O37" s="54">
        <f t="shared" si="28"/>
        <v>0</v>
      </c>
      <c r="P37" s="54">
        <f t="shared" si="29"/>
        <v>0</v>
      </c>
      <c r="Q37" s="54">
        <f t="shared" si="30"/>
        <v>0</v>
      </c>
      <c r="R37" s="70">
        <f t="shared" si="31"/>
        <v>0</v>
      </c>
      <c r="S37" s="69"/>
      <c r="T37" s="54"/>
      <c r="U37" s="54"/>
      <c r="V37" s="54"/>
      <c r="W37" s="54"/>
      <c r="X37" s="54"/>
      <c r="Y37" s="54"/>
      <c r="Z37" s="54"/>
      <c r="AA37" s="54"/>
      <c r="AB37" s="135"/>
      <c r="AC37" s="136"/>
      <c r="AD37" s="58"/>
      <c r="AE37" s="54"/>
      <c r="AF37" s="54"/>
      <c r="AG37" s="54"/>
      <c r="AH37" s="54"/>
      <c r="AI37" s="54"/>
      <c r="AJ37" s="54"/>
      <c r="AK37" s="54"/>
      <c r="AL37" s="54"/>
      <c r="AM37" s="135"/>
      <c r="AN37" s="136"/>
      <c r="AO37" s="58"/>
      <c r="AP37" s="54"/>
      <c r="AQ37" s="54"/>
      <c r="AR37" s="54"/>
      <c r="AS37" s="54"/>
      <c r="AT37" s="54"/>
      <c r="AU37" s="54"/>
      <c r="AV37" s="54"/>
      <c r="AW37" s="54"/>
      <c r="AX37" s="135"/>
      <c r="AY37" s="70"/>
      <c r="AZ37" s="69"/>
      <c r="BA37" s="58"/>
      <c r="BB37" s="58"/>
      <c r="BC37" s="54"/>
      <c r="BD37" s="54"/>
      <c r="BE37" s="54"/>
      <c r="BF37" s="54"/>
      <c r="BG37" s="54"/>
      <c r="BH37" s="54"/>
      <c r="BI37" s="135"/>
      <c r="BJ37" s="54"/>
      <c r="BK37" s="69">
        <v>20</v>
      </c>
      <c r="BL37" s="58"/>
      <c r="BM37" s="58"/>
      <c r="BN37" s="58">
        <v>20</v>
      </c>
      <c r="BO37" s="54"/>
      <c r="BP37" s="54"/>
      <c r="BQ37" s="54"/>
      <c r="BR37" s="54"/>
      <c r="BS37" s="54"/>
      <c r="BT37" s="135">
        <v>2</v>
      </c>
      <c r="BU37" s="54" t="s">
        <v>63</v>
      </c>
      <c r="BV37" s="69"/>
      <c r="BW37" s="58"/>
      <c r="BX37" s="58"/>
      <c r="BY37" s="54"/>
      <c r="BZ37" s="54"/>
      <c r="CA37" s="54"/>
      <c r="CB37" s="54"/>
      <c r="CC37" s="54"/>
      <c r="CD37" s="54"/>
      <c r="CE37" s="54"/>
      <c r="CF37" s="54"/>
      <c r="CG37" s="137"/>
      <c r="CH37" s="138"/>
    </row>
    <row r="38" spans="1:86" ht="30.6" customHeight="1" thickBot="1" x14ac:dyDescent="0.35">
      <c r="A38" s="126">
        <v>24</v>
      </c>
      <c r="B38" s="162" t="s">
        <v>197</v>
      </c>
      <c r="C38" s="155" t="s">
        <v>107</v>
      </c>
      <c r="D38" s="137" t="s">
        <v>77</v>
      </c>
      <c r="E38" s="55">
        <f t="shared" si="22"/>
        <v>30</v>
      </c>
      <c r="F38" s="89">
        <f t="shared" si="23"/>
        <v>1</v>
      </c>
      <c r="G38" s="54"/>
      <c r="H38" s="54"/>
      <c r="I38" s="91"/>
      <c r="J38" s="58">
        <f t="shared" si="24"/>
        <v>10</v>
      </c>
      <c r="K38" s="54">
        <f t="shared" si="25"/>
        <v>0</v>
      </c>
      <c r="L38" s="54"/>
      <c r="M38" s="54">
        <f t="shared" si="26"/>
        <v>20</v>
      </c>
      <c r="N38" s="54">
        <f t="shared" si="27"/>
        <v>0</v>
      </c>
      <c r="O38" s="54">
        <f t="shared" si="28"/>
        <v>0</v>
      </c>
      <c r="P38" s="54">
        <f t="shared" si="29"/>
        <v>0</v>
      </c>
      <c r="Q38" s="54">
        <f t="shared" si="30"/>
        <v>0</v>
      </c>
      <c r="R38" s="70">
        <f t="shared" si="31"/>
        <v>0</v>
      </c>
      <c r="S38" s="69"/>
      <c r="T38" s="54"/>
      <c r="U38" s="54"/>
      <c r="V38" s="54"/>
      <c r="W38" s="54"/>
      <c r="X38" s="54"/>
      <c r="Y38" s="54"/>
      <c r="Z38" s="54"/>
      <c r="AA38" s="54"/>
      <c r="AB38" s="135"/>
      <c r="AC38" s="136"/>
      <c r="AD38" s="58"/>
      <c r="AE38" s="54"/>
      <c r="AF38" s="54"/>
      <c r="AG38" s="54"/>
      <c r="AH38" s="54"/>
      <c r="AI38" s="54"/>
      <c r="AJ38" s="54"/>
      <c r="AK38" s="54"/>
      <c r="AL38" s="54"/>
      <c r="AM38" s="135"/>
      <c r="AN38" s="136"/>
      <c r="AO38" s="58"/>
      <c r="AP38" s="54"/>
      <c r="AQ38" s="54"/>
      <c r="AR38" s="54"/>
      <c r="AS38" s="54"/>
      <c r="AT38" s="54"/>
      <c r="AU38" s="54"/>
      <c r="AV38" s="54"/>
      <c r="AW38" s="54"/>
      <c r="AX38" s="135"/>
      <c r="AY38" s="70"/>
      <c r="AZ38" s="69"/>
      <c r="BA38" s="58"/>
      <c r="BB38" s="58"/>
      <c r="BC38" s="54"/>
      <c r="BD38" s="54"/>
      <c r="BE38" s="54"/>
      <c r="BF38" s="54"/>
      <c r="BG38" s="54"/>
      <c r="BH38" s="54"/>
      <c r="BI38" s="135"/>
      <c r="BJ38" s="54"/>
      <c r="BK38" s="69">
        <v>10</v>
      </c>
      <c r="BL38" s="58"/>
      <c r="BM38" s="58"/>
      <c r="BN38" s="58">
        <v>20</v>
      </c>
      <c r="BO38" s="54"/>
      <c r="BP38" s="54"/>
      <c r="BQ38" s="54"/>
      <c r="BR38" s="54"/>
      <c r="BS38" s="54"/>
      <c r="BT38" s="135">
        <v>1</v>
      </c>
      <c r="BU38" s="54" t="s">
        <v>77</v>
      </c>
      <c r="BV38" s="69"/>
      <c r="BW38" s="58"/>
      <c r="BX38" s="58"/>
      <c r="BY38" s="54"/>
      <c r="BZ38" s="54"/>
      <c r="CA38" s="54"/>
      <c r="CB38" s="54"/>
      <c r="CC38" s="54"/>
      <c r="CD38" s="54"/>
      <c r="CE38" s="54"/>
      <c r="CF38" s="54"/>
      <c r="CG38" s="137"/>
      <c r="CH38" s="138">
        <v>1</v>
      </c>
    </row>
    <row r="39" spans="1:86" ht="25.2" customHeight="1" thickBot="1" x14ac:dyDescent="0.35">
      <c r="A39" s="126">
        <v>25</v>
      </c>
      <c r="B39" s="162" t="s">
        <v>106</v>
      </c>
      <c r="C39" s="163" t="s">
        <v>108</v>
      </c>
      <c r="D39" s="137" t="s">
        <v>77</v>
      </c>
      <c r="E39" s="55">
        <f t="shared" si="22"/>
        <v>20</v>
      </c>
      <c r="F39" s="89">
        <f t="shared" si="23"/>
        <v>1</v>
      </c>
      <c r="G39" s="54"/>
      <c r="H39" s="54"/>
      <c r="I39" s="91"/>
      <c r="J39" s="58">
        <f t="shared" si="24"/>
        <v>20</v>
      </c>
      <c r="K39" s="54">
        <f t="shared" si="25"/>
        <v>0</v>
      </c>
      <c r="L39" s="54"/>
      <c r="M39" s="54">
        <f t="shared" si="26"/>
        <v>0</v>
      </c>
      <c r="N39" s="54">
        <f t="shared" si="27"/>
        <v>0</v>
      </c>
      <c r="O39" s="54">
        <f t="shared" si="28"/>
        <v>0</v>
      </c>
      <c r="P39" s="54">
        <f t="shared" si="29"/>
        <v>0</v>
      </c>
      <c r="Q39" s="54">
        <f t="shared" si="30"/>
        <v>0</v>
      </c>
      <c r="R39" s="70">
        <f t="shared" si="31"/>
        <v>0</v>
      </c>
      <c r="S39" s="69"/>
      <c r="T39" s="54"/>
      <c r="U39" s="54"/>
      <c r="V39" s="54"/>
      <c r="W39" s="54"/>
      <c r="X39" s="54"/>
      <c r="Y39" s="54"/>
      <c r="Z39" s="54"/>
      <c r="AA39" s="54"/>
      <c r="AB39" s="135"/>
      <c r="AC39" s="136"/>
      <c r="AD39" s="58"/>
      <c r="AE39" s="54"/>
      <c r="AF39" s="54"/>
      <c r="AG39" s="54"/>
      <c r="AH39" s="54"/>
      <c r="AI39" s="54"/>
      <c r="AJ39" s="54"/>
      <c r="AK39" s="54"/>
      <c r="AL39" s="54"/>
      <c r="AM39" s="135"/>
      <c r="AN39" s="136"/>
      <c r="AO39" s="58">
        <v>20</v>
      </c>
      <c r="AP39" s="54"/>
      <c r="AQ39" s="54"/>
      <c r="AR39" s="54"/>
      <c r="AS39" s="54"/>
      <c r="AT39" s="54"/>
      <c r="AU39" s="54"/>
      <c r="AV39" s="54"/>
      <c r="AW39" s="54"/>
      <c r="AX39" s="135">
        <v>1</v>
      </c>
      <c r="AY39" s="70" t="s">
        <v>77</v>
      </c>
      <c r="AZ39" s="69"/>
      <c r="BA39" s="58"/>
      <c r="BB39" s="58"/>
      <c r="BC39" s="54"/>
      <c r="BD39" s="54"/>
      <c r="BE39" s="54"/>
      <c r="BF39" s="54"/>
      <c r="BG39" s="54"/>
      <c r="BH39" s="54"/>
      <c r="BI39" s="135"/>
      <c r="BJ39" s="54"/>
      <c r="BK39" s="69"/>
      <c r="BL39" s="58"/>
      <c r="BM39" s="58"/>
      <c r="BN39" s="58"/>
      <c r="BO39" s="54"/>
      <c r="BP39" s="54"/>
      <c r="BQ39" s="54"/>
      <c r="BR39" s="54"/>
      <c r="BS39" s="54"/>
      <c r="BT39" s="135"/>
      <c r="BU39" s="54"/>
      <c r="BV39" s="69"/>
      <c r="BW39" s="58"/>
      <c r="BX39" s="58"/>
      <c r="BY39" s="54"/>
      <c r="BZ39" s="54"/>
      <c r="CA39" s="54"/>
      <c r="CB39" s="54"/>
      <c r="CC39" s="54"/>
      <c r="CD39" s="54"/>
      <c r="CE39" s="54"/>
      <c r="CF39" s="54"/>
      <c r="CG39" s="137"/>
      <c r="CH39" s="138"/>
    </row>
    <row r="40" spans="1:86" ht="24.6" customHeight="1" thickBot="1" x14ac:dyDescent="0.35">
      <c r="A40" s="126">
        <v>26</v>
      </c>
      <c r="B40" s="162" t="s">
        <v>198</v>
      </c>
      <c r="C40" s="163" t="s">
        <v>109</v>
      </c>
      <c r="D40" s="137" t="s">
        <v>77</v>
      </c>
      <c r="E40" s="55">
        <f t="shared" si="22"/>
        <v>20</v>
      </c>
      <c r="F40" s="89">
        <f t="shared" si="23"/>
        <v>1</v>
      </c>
      <c r="G40" s="54"/>
      <c r="H40" s="54"/>
      <c r="I40" s="91"/>
      <c r="J40" s="58">
        <f t="shared" si="24"/>
        <v>20</v>
      </c>
      <c r="K40" s="54">
        <f t="shared" si="25"/>
        <v>0</v>
      </c>
      <c r="L40" s="54"/>
      <c r="M40" s="54">
        <f t="shared" si="26"/>
        <v>0</v>
      </c>
      <c r="N40" s="54">
        <f t="shared" si="27"/>
        <v>0</v>
      </c>
      <c r="O40" s="54">
        <f t="shared" si="28"/>
        <v>0</v>
      </c>
      <c r="P40" s="54">
        <f t="shared" si="29"/>
        <v>0</v>
      </c>
      <c r="Q40" s="54">
        <f t="shared" si="30"/>
        <v>0</v>
      </c>
      <c r="R40" s="70">
        <f t="shared" si="31"/>
        <v>0</v>
      </c>
      <c r="S40" s="69"/>
      <c r="T40" s="54"/>
      <c r="U40" s="54"/>
      <c r="V40" s="54"/>
      <c r="W40" s="54"/>
      <c r="X40" s="54"/>
      <c r="Y40" s="54"/>
      <c r="Z40" s="54"/>
      <c r="AA40" s="54"/>
      <c r="AB40" s="135"/>
      <c r="AC40" s="136"/>
      <c r="AD40" s="58"/>
      <c r="AE40" s="54"/>
      <c r="AF40" s="54"/>
      <c r="AG40" s="54"/>
      <c r="AH40" s="54"/>
      <c r="AI40" s="54"/>
      <c r="AJ40" s="54"/>
      <c r="AK40" s="54"/>
      <c r="AL40" s="54"/>
      <c r="AM40" s="135"/>
      <c r="AN40" s="136"/>
      <c r="AO40" s="58"/>
      <c r="AP40" s="54"/>
      <c r="AQ40" s="54"/>
      <c r="AR40" s="54"/>
      <c r="AS40" s="54"/>
      <c r="AT40" s="54"/>
      <c r="AU40" s="54"/>
      <c r="AV40" s="54"/>
      <c r="AW40" s="54"/>
      <c r="AX40" s="135"/>
      <c r="AY40" s="70"/>
      <c r="AZ40" s="69">
        <v>20</v>
      </c>
      <c r="BA40" s="58"/>
      <c r="BB40" s="58"/>
      <c r="BC40" s="54"/>
      <c r="BD40" s="54"/>
      <c r="BE40" s="54"/>
      <c r="BF40" s="54"/>
      <c r="BG40" s="54"/>
      <c r="BH40" s="54"/>
      <c r="BI40" s="135">
        <v>1</v>
      </c>
      <c r="BJ40" s="54" t="s">
        <v>77</v>
      </c>
      <c r="BK40" s="69"/>
      <c r="BL40" s="58"/>
      <c r="BM40" s="58"/>
      <c r="BN40" s="58"/>
      <c r="BO40" s="54"/>
      <c r="BP40" s="54"/>
      <c r="BQ40" s="54"/>
      <c r="BR40" s="54"/>
      <c r="BS40" s="54"/>
      <c r="BT40" s="135"/>
      <c r="BU40" s="54"/>
      <c r="BV40" s="69"/>
      <c r="BW40" s="58"/>
      <c r="BX40" s="58"/>
      <c r="BY40" s="54"/>
      <c r="BZ40" s="54"/>
      <c r="CA40" s="54"/>
      <c r="CB40" s="54"/>
      <c r="CC40" s="54"/>
      <c r="CD40" s="54"/>
      <c r="CE40" s="54"/>
      <c r="CF40" s="54"/>
      <c r="CG40" s="137"/>
      <c r="CH40" s="138"/>
    </row>
    <row r="41" spans="1:86" ht="15.75" customHeight="1" thickBot="1" x14ac:dyDescent="0.35">
      <c r="A41" s="126">
        <v>27</v>
      </c>
      <c r="B41" s="162" t="s">
        <v>199</v>
      </c>
      <c r="C41" s="163" t="s">
        <v>111</v>
      </c>
      <c r="D41" s="137" t="s">
        <v>77</v>
      </c>
      <c r="E41" s="55">
        <f t="shared" si="22"/>
        <v>20</v>
      </c>
      <c r="F41" s="89">
        <f t="shared" si="23"/>
        <v>1</v>
      </c>
      <c r="G41" s="54"/>
      <c r="H41" s="54"/>
      <c r="I41" s="91"/>
      <c r="J41" s="58">
        <f t="shared" si="24"/>
        <v>20</v>
      </c>
      <c r="K41" s="54">
        <f t="shared" si="25"/>
        <v>0</v>
      </c>
      <c r="L41" s="54"/>
      <c r="M41" s="54">
        <f t="shared" si="26"/>
        <v>0</v>
      </c>
      <c r="N41" s="54">
        <f t="shared" si="27"/>
        <v>0</v>
      </c>
      <c r="O41" s="54">
        <f t="shared" si="28"/>
        <v>0</v>
      </c>
      <c r="P41" s="54">
        <f t="shared" si="29"/>
        <v>0</v>
      </c>
      <c r="Q41" s="54">
        <f t="shared" si="30"/>
        <v>0</v>
      </c>
      <c r="R41" s="70">
        <f t="shared" si="31"/>
        <v>0</v>
      </c>
      <c r="S41" s="69"/>
      <c r="T41" s="54"/>
      <c r="U41" s="54"/>
      <c r="V41" s="54"/>
      <c r="W41" s="54"/>
      <c r="X41" s="54"/>
      <c r="Y41" s="54"/>
      <c r="Z41" s="54"/>
      <c r="AA41" s="54"/>
      <c r="AB41" s="135"/>
      <c r="AC41" s="136"/>
      <c r="AD41" s="58"/>
      <c r="AE41" s="54"/>
      <c r="AF41" s="54"/>
      <c r="AG41" s="54"/>
      <c r="AH41" s="54"/>
      <c r="AI41" s="54"/>
      <c r="AJ41" s="54"/>
      <c r="AK41" s="54"/>
      <c r="AL41" s="54"/>
      <c r="AM41" s="135"/>
      <c r="AN41" s="136"/>
      <c r="AO41" s="58"/>
      <c r="AP41" s="54"/>
      <c r="AQ41" s="54"/>
      <c r="AR41" s="54"/>
      <c r="AS41" s="54"/>
      <c r="AT41" s="54"/>
      <c r="AU41" s="54"/>
      <c r="AV41" s="54"/>
      <c r="AW41" s="54"/>
      <c r="AX41" s="135"/>
      <c r="AY41" s="70"/>
      <c r="AZ41" s="69"/>
      <c r="BA41" s="58"/>
      <c r="BB41" s="58"/>
      <c r="BC41" s="54"/>
      <c r="BD41" s="54"/>
      <c r="BE41" s="54"/>
      <c r="BF41" s="54"/>
      <c r="BG41" s="54"/>
      <c r="BH41" s="54"/>
      <c r="BI41" s="135"/>
      <c r="BJ41" s="54"/>
      <c r="BK41" s="69">
        <v>20</v>
      </c>
      <c r="BL41" s="58"/>
      <c r="BM41" s="58"/>
      <c r="BN41" s="58"/>
      <c r="BO41" s="54"/>
      <c r="BP41" s="54"/>
      <c r="BQ41" s="54"/>
      <c r="BR41" s="54"/>
      <c r="BS41" s="54"/>
      <c r="BT41" s="135">
        <v>1</v>
      </c>
      <c r="BU41" s="54" t="s">
        <v>77</v>
      </c>
      <c r="BV41" s="69"/>
      <c r="BW41" s="58"/>
      <c r="BX41" s="58"/>
      <c r="BY41" s="54"/>
      <c r="BZ41" s="54"/>
      <c r="CA41" s="54"/>
      <c r="CB41" s="54"/>
      <c r="CC41" s="54"/>
      <c r="CD41" s="54"/>
      <c r="CE41" s="54"/>
      <c r="CF41" s="54"/>
      <c r="CG41" s="137"/>
      <c r="CH41" s="138"/>
    </row>
    <row r="42" spans="1:86" ht="15.75" customHeight="1" thickBot="1" x14ac:dyDescent="0.35">
      <c r="A42" s="145">
        <v>28</v>
      </c>
      <c r="B42" s="203" t="s">
        <v>110</v>
      </c>
      <c r="C42" s="163" t="s">
        <v>200</v>
      </c>
      <c r="D42" s="143" t="s">
        <v>77</v>
      </c>
      <c r="E42" s="92">
        <f t="shared" si="22"/>
        <v>20</v>
      </c>
      <c r="F42" s="101">
        <f t="shared" si="23"/>
        <v>1</v>
      </c>
      <c r="G42" s="71"/>
      <c r="H42" s="71"/>
      <c r="I42" s="102"/>
      <c r="J42" s="141">
        <f t="shared" si="24"/>
        <v>20</v>
      </c>
      <c r="K42" s="71">
        <f t="shared" si="25"/>
        <v>0</v>
      </c>
      <c r="L42" s="71"/>
      <c r="M42" s="71">
        <f t="shared" si="26"/>
        <v>0</v>
      </c>
      <c r="N42" s="71">
        <f t="shared" si="27"/>
        <v>0</v>
      </c>
      <c r="O42" s="71">
        <f t="shared" si="28"/>
        <v>0</v>
      </c>
      <c r="P42" s="71">
        <f t="shared" si="29"/>
        <v>0</v>
      </c>
      <c r="Q42" s="71">
        <f t="shared" si="30"/>
        <v>0</v>
      </c>
      <c r="R42" s="78">
        <f t="shared" si="31"/>
        <v>0</v>
      </c>
      <c r="S42" s="142"/>
      <c r="T42" s="71"/>
      <c r="U42" s="71"/>
      <c r="V42" s="71"/>
      <c r="W42" s="71"/>
      <c r="X42" s="71"/>
      <c r="Y42" s="71"/>
      <c r="Z42" s="71"/>
      <c r="AA42" s="71"/>
      <c r="AB42" s="79"/>
      <c r="AC42" s="202"/>
      <c r="AD42" s="141"/>
      <c r="AE42" s="71"/>
      <c r="AF42" s="71"/>
      <c r="AG42" s="71"/>
      <c r="AH42" s="71"/>
      <c r="AI42" s="71"/>
      <c r="AJ42" s="71"/>
      <c r="AK42" s="71"/>
      <c r="AL42" s="71"/>
      <c r="AM42" s="79"/>
      <c r="AN42" s="202"/>
      <c r="AO42" s="141"/>
      <c r="AP42" s="71"/>
      <c r="AQ42" s="71"/>
      <c r="AR42" s="71"/>
      <c r="AS42" s="71"/>
      <c r="AT42" s="71"/>
      <c r="AU42" s="71"/>
      <c r="AV42" s="71"/>
      <c r="AW42" s="71"/>
      <c r="AX42" s="79"/>
      <c r="AY42" s="78"/>
      <c r="AZ42" s="142"/>
      <c r="BA42" s="141"/>
      <c r="BB42" s="141"/>
      <c r="BC42" s="71"/>
      <c r="BD42" s="71"/>
      <c r="BE42" s="71"/>
      <c r="BF42" s="71"/>
      <c r="BG42" s="71"/>
      <c r="BH42" s="71"/>
      <c r="BI42" s="79"/>
      <c r="BJ42" s="71"/>
      <c r="BK42" s="142">
        <v>20</v>
      </c>
      <c r="BL42" s="141"/>
      <c r="BM42" s="141"/>
      <c r="BN42" s="141"/>
      <c r="BO42" s="71"/>
      <c r="BP42" s="71"/>
      <c r="BQ42" s="71"/>
      <c r="BR42" s="71"/>
      <c r="BS42" s="71"/>
      <c r="BT42" s="79">
        <v>1</v>
      </c>
      <c r="BU42" s="71" t="s">
        <v>77</v>
      </c>
      <c r="BV42" s="142"/>
      <c r="BW42" s="141"/>
      <c r="BX42" s="141"/>
      <c r="BY42" s="71"/>
      <c r="BZ42" s="71"/>
      <c r="CA42" s="71"/>
      <c r="CB42" s="71"/>
      <c r="CC42" s="71"/>
      <c r="CD42" s="71"/>
      <c r="CE42" s="71"/>
      <c r="CF42" s="71"/>
      <c r="CG42" s="143"/>
      <c r="CH42" s="144"/>
    </row>
    <row r="43" spans="1:86" ht="25.8" customHeight="1" thickBot="1" x14ac:dyDescent="0.35">
      <c r="A43" s="210" t="s">
        <v>214</v>
      </c>
      <c r="B43" s="210"/>
      <c r="C43" s="210"/>
      <c r="D43" s="75"/>
      <c r="E43" s="75">
        <f>SUM(E30:E42)</f>
        <v>1115</v>
      </c>
      <c r="F43" s="75">
        <f t="shared" ref="F43:BQ43" si="32">SUM(F30:F42)</f>
        <v>58</v>
      </c>
      <c r="G43" s="75">
        <f t="shared" si="32"/>
        <v>0</v>
      </c>
      <c r="H43" s="75">
        <f t="shared" si="32"/>
        <v>0</v>
      </c>
      <c r="I43" s="75">
        <f t="shared" si="32"/>
        <v>0</v>
      </c>
      <c r="J43" s="75">
        <f t="shared" si="32"/>
        <v>325</v>
      </c>
      <c r="K43" s="75">
        <f t="shared" si="32"/>
        <v>0</v>
      </c>
      <c r="L43" s="75">
        <f t="shared" si="32"/>
        <v>480</v>
      </c>
      <c r="M43" s="75">
        <f t="shared" si="32"/>
        <v>310</v>
      </c>
      <c r="N43" s="75">
        <f t="shared" si="32"/>
        <v>0</v>
      </c>
      <c r="O43" s="75">
        <f t="shared" si="32"/>
        <v>0</v>
      </c>
      <c r="P43" s="75">
        <f t="shared" si="32"/>
        <v>0</v>
      </c>
      <c r="Q43" s="75">
        <f t="shared" si="32"/>
        <v>0</v>
      </c>
      <c r="R43" s="75">
        <f t="shared" si="32"/>
        <v>0</v>
      </c>
      <c r="S43" s="75">
        <f t="shared" si="32"/>
        <v>60</v>
      </c>
      <c r="T43" s="75">
        <f t="shared" si="32"/>
        <v>0</v>
      </c>
      <c r="U43" s="75">
        <f t="shared" si="32"/>
        <v>70</v>
      </c>
      <c r="V43" s="75">
        <f t="shared" si="32"/>
        <v>70</v>
      </c>
      <c r="W43" s="75">
        <f t="shared" si="32"/>
        <v>0</v>
      </c>
      <c r="X43" s="75">
        <f t="shared" si="32"/>
        <v>0</v>
      </c>
      <c r="Y43" s="75">
        <f t="shared" si="32"/>
        <v>0</v>
      </c>
      <c r="Z43" s="75">
        <f t="shared" si="32"/>
        <v>0</v>
      </c>
      <c r="AA43" s="75">
        <f t="shared" si="32"/>
        <v>0</v>
      </c>
      <c r="AB43" s="75">
        <f t="shared" si="32"/>
        <v>11</v>
      </c>
      <c r="AC43" s="75">
        <f t="shared" si="32"/>
        <v>0</v>
      </c>
      <c r="AD43" s="75">
        <f t="shared" si="32"/>
        <v>45</v>
      </c>
      <c r="AE43" s="75">
        <f t="shared" si="32"/>
        <v>0</v>
      </c>
      <c r="AF43" s="75">
        <f t="shared" si="32"/>
        <v>70</v>
      </c>
      <c r="AG43" s="75">
        <f t="shared" si="32"/>
        <v>60</v>
      </c>
      <c r="AH43" s="75">
        <f t="shared" si="32"/>
        <v>0</v>
      </c>
      <c r="AI43" s="75">
        <f t="shared" si="32"/>
        <v>0</v>
      </c>
      <c r="AJ43" s="75">
        <f t="shared" si="32"/>
        <v>0</v>
      </c>
      <c r="AK43" s="75">
        <f t="shared" si="32"/>
        <v>0</v>
      </c>
      <c r="AL43" s="75">
        <f t="shared" si="32"/>
        <v>0</v>
      </c>
      <c r="AM43" s="75">
        <f t="shared" si="32"/>
        <v>10</v>
      </c>
      <c r="AN43" s="75">
        <f t="shared" si="32"/>
        <v>0</v>
      </c>
      <c r="AO43" s="75">
        <f t="shared" si="32"/>
        <v>60</v>
      </c>
      <c r="AP43" s="75">
        <f t="shared" si="32"/>
        <v>0</v>
      </c>
      <c r="AQ43" s="75">
        <f t="shared" si="32"/>
        <v>100</v>
      </c>
      <c r="AR43" s="75">
        <f t="shared" si="32"/>
        <v>70</v>
      </c>
      <c r="AS43" s="75">
        <f t="shared" si="32"/>
        <v>0</v>
      </c>
      <c r="AT43" s="75">
        <f t="shared" si="32"/>
        <v>0</v>
      </c>
      <c r="AU43" s="75">
        <f t="shared" si="32"/>
        <v>0</v>
      </c>
      <c r="AV43" s="75">
        <f t="shared" si="32"/>
        <v>0</v>
      </c>
      <c r="AW43" s="75">
        <f t="shared" si="32"/>
        <v>0</v>
      </c>
      <c r="AX43" s="75">
        <f t="shared" si="32"/>
        <v>12</v>
      </c>
      <c r="AY43" s="75">
        <f t="shared" si="32"/>
        <v>0</v>
      </c>
      <c r="AZ43" s="75">
        <f t="shared" si="32"/>
        <v>90</v>
      </c>
      <c r="BA43" s="75">
        <f t="shared" si="32"/>
        <v>0</v>
      </c>
      <c r="BB43" s="75">
        <f t="shared" si="32"/>
        <v>100</v>
      </c>
      <c r="BC43" s="75">
        <f t="shared" si="32"/>
        <v>70</v>
      </c>
      <c r="BD43" s="75">
        <f t="shared" si="32"/>
        <v>0</v>
      </c>
      <c r="BE43" s="75">
        <f t="shared" si="32"/>
        <v>0</v>
      </c>
      <c r="BF43" s="75">
        <f t="shared" si="32"/>
        <v>0</v>
      </c>
      <c r="BG43" s="75">
        <f t="shared" si="32"/>
        <v>0</v>
      </c>
      <c r="BH43" s="75">
        <f t="shared" si="32"/>
        <v>0</v>
      </c>
      <c r="BI43" s="75">
        <f t="shared" si="32"/>
        <v>14</v>
      </c>
      <c r="BJ43" s="75">
        <f t="shared" si="32"/>
        <v>0</v>
      </c>
      <c r="BK43" s="75">
        <f t="shared" si="32"/>
        <v>70</v>
      </c>
      <c r="BL43" s="75">
        <f t="shared" si="32"/>
        <v>0</v>
      </c>
      <c r="BM43" s="75">
        <f t="shared" si="32"/>
        <v>70</v>
      </c>
      <c r="BN43" s="75">
        <f t="shared" si="32"/>
        <v>40</v>
      </c>
      <c r="BO43" s="75">
        <f t="shared" si="32"/>
        <v>0</v>
      </c>
      <c r="BP43" s="75">
        <f t="shared" si="32"/>
        <v>0</v>
      </c>
      <c r="BQ43" s="75">
        <f t="shared" si="32"/>
        <v>0</v>
      </c>
      <c r="BR43" s="75">
        <f t="shared" ref="BR43:CH43" si="33">SUM(BR30:BR42)</f>
        <v>0</v>
      </c>
      <c r="BS43" s="75">
        <f t="shared" si="33"/>
        <v>0</v>
      </c>
      <c r="BT43" s="75">
        <f t="shared" si="33"/>
        <v>8</v>
      </c>
      <c r="BU43" s="75">
        <f t="shared" si="33"/>
        <v>0</v>
      </c>
      <c r="BV43" s="75">
        <f t="shared" si="33"/>
        <v>0</v>
      </c>
      <c r="BW43" s="75">
        <f t="shared" si="33"/>
        <v>0</v>
      </c>
      <c r="BX43" s="75">
        <f t="shared" si="33"/>
        <v>70</v>
      </c>
      <c r="BY43" s="75">
        <f t="shared" si="33"/>
        <v>0</v>
      </c>
      <c r="BZ43" s="75">
        <f t="shared" si="33"/>
        <v>0</v>
      </c>
      <c r="CA43" s="75">
        <f t="shared" si="33"/>
        <v>0</v>
      </c>
      <c r="CB43" s="75">
        <f t="shared" si="33"/>
        <v>0</v>
      </c>
      <c r="CC43" s="75">
        <f t="shared" si="33"/>
        <v>0</v>
      </c>
      <c r="CD43" s="75">
        <f t="shared" si="33"/>
        <v>0</v>
      </c>
      <c r="CE43" s="75">
        <f t="shared" si="33"/>
        <v>3</v>
      </c>
      <c r="CF43" s="75">
        <f t="shared" si="33"/>
        <v>0</v>
      </c>
      <c r="CG43" s="75">
        <f t="shared" si="33"/>
        <v>0</v>
      </c>
      <c r="CH43" s="75">
        <f t="shared" si="33"/>
        <v>26</v>
      </c>
    </row>
    <row r="44" spans="1:86" ht="24.6" customHeight="1" thickBot="1" x14ac:dyDescent="0.35">
      <c r="A44" s="213" t="s">
        <v>121</v>
      </c>
      <c r="B44" s="214"/>
      <c r="C44" s="214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150"/>
    </row>
    <row r="45" spans="1:86" ht="23.4" customHeight="1" thickBot="1" x14ac:dyDescent="0.35">
      <c r="A45" s="98">
        <v>29</v>
      </c>
      <c r="B45" s="165" t="s">
        <v>201</v>
      </c>
      <c r="C45" s="152" t="s">
        <v>113</v>
      </c>
      <c r="D45" s="131" t="s">
        <v>77</v>
      </c>
      <c r="E45" s="55">
        <f>SUM(J45:R45)</f>
        <v>45</v>
      </c>
      <c r="F45" s="61">
        <f>AB45+AM45+AX45+BI45+BT45+CE45</f>
        <v>3</v>
      </c>
      <c r="G45" s="55"/>
      <c r="H45" s="55">
        <v>20</v>
      </c>
      <c r="I45" s="97">
        <v>1</v>
      </c>
      <c r="J45" s="55">
        <f t="shared" ref="J45:K48" si="34">S45+AD45+AO45+AZ45+BK45+BV45</f>
        <v>45</v>
      </c>
      <c r="K45" s="55">
        <f t="shared" si="34"/>
        <v>0</v>
      </c>
      <c r="L45" s="55"/>
      <c r="M45" s="55">
        <f t="shared" ref="M45:R48" si="35">V45+AG45+AR45+BC45+BN45+BY45</f>
        <v>0</v>
      </c>
      <c r="N45" s="55">
        <f t="shared" si="35"/>
        <v>0</v>
      </c>
      <c r="O45" s="55">
        <f t="shared" si="35"/>
        <v>0</v>
      </c>
      <c r="P45" s="55">
        <f t="shared" si="35"/>
        <v>0</v>
      </c>
      <c r="Q45" s="55">
        <f t="shared" si="35"/>
        <v>0</v>
      </c>
      <c r="R45" s="65">
        <f t="shared" si="35"/>
        <v>0</v>
      </c>
      <c r="S45" s="64"/>
      <c r="T45" s="55"/>
      <c r="U45" s="55"/>
      <c r="V45" s="55"/>
      <c r="W45" s="55"/>
      <c r="X45" s="55"/>
      <c r="Y45" s="55"/>
      <c r="Z45" s="55"/>
      <c r="AA45" s="55"/>
      <c r="AB45" s="55"/>
      <c r="AC45" s="65"/>
      <c r="AD45" s="64">
        <v>45</v>
      </c>
      <c r="AE45" s="55"/>
      <c r="AF45" s="55"/>
      <c r="AG45" s="55"/>
      <c r="AH45" s="55"/>
      <c r="AI45" s="55"/>
      <c r="AJ45" s="55"/>
      <c r="AK45" s="55"/>
      <c r="AL45" s="55"/>
      <c r="AM45" s="129">
        <v>3</v>
      </c>
      <c r="AN45" s="131" t="s">
        <v>77</v>
      </c>
      <c r="AO45" s="57"/>
      <c r="AP45" s="57"/>
      <c r="AQ45" s="57"/>
      <c r="AR45" s="57"/>
      <c r="AS45" s="57"/>
      <c r="AT45" s="55"/>
      <c r="AU45" s="55"/>
      <c r="AV45" s="55"/>
      <c r="AW45" s="55"/>
      <c r="AX45" s="129"/>
      <c r="AY45" s="55"/>
      <c r="AZ45" s="64"/>
      <c r="BA45" s="57"/>
      <c r="BB45" s="57"/>
      <c r="BC45" s="55"/>
      <c r="BD45" s="55"/>
      <c r="BE45" s="55"/>
      <c r="BF45" s="55"/>
      <c r="BG45" s="55"/>
      <c r="BH45" s="55"/>
      <c r="BI45" s="129"/>
      <c r="BJ45" s="55"/>
      <c r="BK45" s="64"/>
      <c r="BL45" s="57"/>
      <c r="BM45" s="57"/>
      <c r="BN45" s="55"/>
      <c r="BO45" s="55"/>
      <c r="BP45" s="55"/>
      <c r="BQ45" s="55"/>
      <c r="BR45" s="55"/>
      <c r="BS45" s="55"/>
      <c r="BT45" s="129"/>
      <c r="BU45" s="55"/>
      <c r="BV45" s="64"/>
      <c r="BW45" s="57"/>
      <c r="BX45" s="57"/>
      <c r="BY45" s="55"/>
      <c r="BZ45" s="55"/>
      <c r="CA45" s="55"/>
      <c r="CB45" s="55"/>
      <c r="CC45" s="55"/>
      <c r="CD45" s="55"/>
      <c r="CE45" s="55"/>
      <c r="CF45" s="55"/>
      <c r="CG45" s="131"/>
      <c r="CH45" s="132"/>
    </row>
    <row r="46" spans="1:86" ht="25.95" customHeight="1" thickBot="1" x14ac:dyDescent="0.35">
      <c r="A46" s="126"/>
      <c r="B46" s="166" t="s">
        <v>202</v>
      </c>
      <c r="C46" s="157" t="s">
        <v>115</v>
      </c>
      <c r="D46" s="137" t="s">
        <v>77</v>
      </c>
      <c r="E46" s="55">
        <f>SUM(J46:R46)</f>
        <v>45</v>
      </c>
      <c r="F46" s="66">
        <f>AB46+AM46+AX46+BI46+BT46+CE46</f>
        <v>3</v>
      </c>
      <c r="G46" s="54"/>
      <c r="H46" s="54">
        <v>20</v>
      </c>
      <c r="I46" s="91">
        <v>1</v>
      </c>
      <c r="J46" s="54">
        <f t="shared" si="34"/>
        <v>45</v>
      </c>
      <c r="K46" s="54">
        <f t="shared" si="34"/>
        <v>0</v>
      </c>
      <c r="L46" s="54"/>
      <c r="M46" s="54">
        <f t="shared" si="35"/>
        <v>0</v>
      </c>
      <c r="N46" s="54">
        <f t="shared" si="35"/>
        <v>0</v>
      </c>
      <c r="O46" s="54">
        <f t="shared" si="35"/>
        <v>0</v>
      </c>
      <c r="P46" s="54">
        <f t="shared" si="35"/>
        <v>0</v>
      </c>
      <c r="Q46" s="54">
        <f t="shared" si="35"/>
        <v>0</v>
      </c>
      <c r="R46" s="70">
        <f t="shared" si="35"/>
        <v>0</v>
      </c>
      <c r="S46" s="69"/>
      <c r="T46" s="54"/>
      <c r="U46" s="54"/>
      <c r="V46" s="54"/>
      <c r="W46" s="54"/>
      <c r="X46" s="54"/>
      <c r="Y46" s="54"/>
      <c r="Z46" s="54"/>
      <c r="AA46" s="54"/>
      <c r="AB46" s="54"/>
      <c r="AC46" s="70"/>
      <c r="AD46" s="69">
        <v>45</v>
      </c>
      <c r="AE46" s="54"/>
      <c r="AF46" s="54"/>
      <c r="AG46" s="54"/>
      <c r="AH46" s="54"/>
      <c r="AI46" s="54"/>
      <c r="AJ46" s="54"/>
      <c r="AK46" s="54"/>
      <c r="AL46" s="54"/>
      <c r="AM46" s="135">
        <v>3</v>
      </c>
      <c r="AN46" s="137" t="s">
        <v>77</v>
      </c>
      <c r="AO46" s="58"/>
      <c r="AP46" s="58"/>
      <c r="AQ46" s="58"/>
      <c r="AR46" s="58"/>
      <c r="AS46" s="58"/>
      <c r="AT46" s="54"/>
      <c r="AU46" s="54"/>
      <c r="AV46" s="54"/>
      <c r="AW46" s="54"/>
      <c r="AX46" s="135"/>
      <c r="AY46" s="54"/>
      <c r="AZ46" s="69"/>
      <c r="BA46" s="58"/>
      <c r="BB46" s="58"/>
      <c r="BC46" s="54"/>
      <c r="BD46" s="54"/>
      <c r="BE46" s="54"/>
      <c r="BF46" s="54"/>
      <c r="BG46" s="54"/>
      <c r="BH46" s="54"/>
      <c r="BI46" s="135"/>
      <c r="BJ46" s="54"/>
      <c r="BK46" s="69"/>
      <c r="BL46" s="58"/>
      <c r="BM46" s="58"/>
      <c r="BN46" s="54"/>
      <c r="BO46" s="54"/>
      <c r="BP46" s="54"/>
      <c r="BQ46" s="54"/>
      <c r="BR46" s="54"/>
      <c r="BS46" s="54"/>
      <c r="BT46" s="135"/>
      <c r="BU46" s="54"/>
      <c r="BV46" s="69"/>
      <c r="BW46" s="58"/>
      <c r="BX46" s="58"/>
      <c r="BY46" s="54"/>
      <c r="BZ46" s="54"/>
      <c r="CA46" s="54"/>
      <c r="CB46" s="54"/>
      <c r="CC46" s="54"/>
      <c r="CD46" s="54"/>
      <c r="CE46" s="54"/>
      <c r="CF46" s="54"/>
      <c r="CG46" s="137"/>
      <c r="CH46" s="138"/>
    </row>
    <row r="47" spans="1:86" ht="24" customHeight="1" thickBot="1" x14ac:dyDescent="0.35">
      <c r="A47" s="126"/>
      <c r="B47" s="166" t="s">
        <v>203</v>
      </c>
      <c r="C47" s="155" t="s">
        <v>117</v>
      </c>
      <c r="D47" s="137" t="s">
        <v>77</v>
      </c>
      <c r="E47" s="55">
        <f>SUM(J47:R47)</f>
        <v>45</v>
      </c>
      <c r="F47" s="66">
        <f>AB47+AM47+AX47+BI47+BT47+CE47</f>
        <v>3</v>
      </c>
      <c r="G47" s="54"/>
      <c r="H47" s="54">
        <v>20</v>
      </c>
      <c r="I47" s="91">
        <v>1</v>
      </c>
      <c r="J47" s="54">
        <f t="shared" si="34"/>
        <v>45</v>
      </c>
      <c r="K47" s="54">
        <f t="shared" si="34"/>
        <v>0</v>
      </c>
      <c r="L47" s="54"/>
      <c r="M47" s="54">
        <f t="shared" si="35"/>
        <v>0</v>
      </c>
      <c r="N47" s="54">
        <f t="shared" si="35"/>
        <v>0</v>
      </c>
      <c r="O47" s="54">
        <f t="shared" si="35"/>
        <v>0</v>
      </c>
      <c r="P47" s="54">
        <f t="shared" si="35"/>
        <v>0</v>
      </c>
      <c r="Q47" s="54">
        <f t="shared" si="35"/>
        <v>0</v>
      </c>
      <c r="R47" s="70">
        <f t="shared" si="35"/>
        <v>0</v>
      </c>
      <c r="S47" s="69"/>
      <c r="T47" s="54"/>
      <c r="U47" s="54"/>
      <c r="V47" s="54"/>
      <c r="W47" s="54"/>
      <c r="X47" s="54"/>
      <c r="Y47" s="54"/>
      <c r="Z47" s="54"/>
      <c r="AA47" s="54"/>
      <c r="AB47" s="54"/>
      <c r="AC47" s="70"/>
      <c r="AD47" s="69">
        <v>45</v>
      </c>
      <c r="AE47" s="54"/>
      <c r="AF47" s="54"/>
      <c r="AG47" s="54"/>
      <c r="AH47" s="54"/>
      <c r="AI47" s="54"/>
      <c r="AJ47" s="54"/>
      <c r="AK47" s="54"/>
      <c r="AL47" s="54"/>
      <c r="AM47" s="135">
        <v>3</v>
      </c>
      <c r="AN47" s="137" t="s">
        <v>77</v>
      </c>
      <c r="AO47" s="58"/>
      <c r="AP47" s="58"/>
      <c r="AQ47" s="58"/>
      <c r="AR47" s="58"/>
      <c r="AS47" s="58"/>
      <c r="AT47" s="54"/>
      <c r="AU47" s="54"/>
      <c r="AV47" s="54"/>
      <c r="AW47" s="54"/>
      <c r="AX47" s="135"/>
      <c r="AY47" s="54"/>
      <c r="AZ47" s="69"/>
      <c r="BA47" s="58"/>
      <c r="BB47" s="58"/>
      <c r="BC47" s="54"/>
      <c r="BD47" s="54"/>
      <c r="BE47" s="54"/>
      <c r="BF47" s="54"/>
      <c r="BG47" s="54"/>
      <c r="BH47" s="54"/>
      <c r="BI47" s="135"/>
      <c r="BJ47" s="54"/>
      <c r="BK47" s="69"/>
      <c r="BL47" s="58"/>
      <c r="BM47" s="58"/>
      <c r="BN47" s="54"/>
      <c r="BO47" s="54"/>
      <c r="BP47" s="54"/>
      <c r="BQ47" s="54"/>
      <c r="BR47" s="54"/>
      <c r="BS47" s="54"/>
      <c r="BT47" s="135"/>
      <c r="BU47" s="54"/>
      <c r="BV47" s="69"/>
      <c r="BW47" s="58"/>
      <c r="BX47" s="58"/>
      <c r="BY47" s="54"/>
      <c r="BZ47" s="54"/>
      <c r="CA47" s="54"/>
      <c r="CB47" s="54"/>
      <c r="CC47" s="54"/>
      <c r="CD47" s="54"/>
      <c r="CE47" s="54"/>
      <c r="CF47" s="54"/>
      <c r="CG47" s="137"/>
      <c r="CH47" s="138"/>
    </row>
    <row r="48" spans="1:86" ht="24.6" customHeight="1" thickBot="1" x14ac:dyDescent="0.35">
      <c r="A48" s="126"/>
      <c r="B48" s="167" t="s">
        <v>204</v>
      </c>
      <c r="C48" s="160" t="s">
        <v>119</v>
      </c>
      <c r="D48" s="137" t="s">
        <v>77</v>
      </c>
      <c r="E48" s="55">
        <f>SUM(J48:R48)</f>
        <v>45</v>
      </c>
      <c r="F48" s="73">
        <f>AB48+AM48+AX48+BI48+BT48+CE48</f>
        <v>3</v>
      </c>
      <c r="G48" s="54"/>
      <c r="H48" s="54">
        <v>20</v>
      </c>
      <c r="I48" s="91">
        <v>1</v>
      </c>
      <c r="J48" s="54">
        <f t="shared" si="34"/>
        <v>45</v>
      </c>
      <c r="K48" s="54">
        <f t="shared" si="34"/>
        <v>0</v>
      </c>
      <c r="L48" s="54"/>
      <c r="M48" s="54">
        <f t="shared" si="35"/>
        <v>0</v>
      </c>
      <c r="N48" s="54">
        <f t="shared" si="35"/>
        <v>0</v>
      </c>
      <c r="O48" s="54">
        <f t="shared" si="35"/>
        <v>0</v>
      </c>
      <c r="P48" s="54">
        <f t="shared" si="35"/>
        <v>0</v>
      </c>
      <c r="Q48" s="54">
        <f t="shared" si="35"/>
        <v>0</v>
      </c>
      <c r="R48" s="70">
        <f t="shared" si="35"/>
        <v>0</v>
      </c>
      <c r="S48" s="69"/>
      <c r="T48" s="54"/>
      <c r="U48" s="54"/>
      <c r="V48" s="54"/>
      <c r="W48" s="54"/>
      <c r="X48" s="54"/>
      <c r="Y48" s="54"/>
      <c r="Z48" s="54"/>
      <c r="AA48" s="54"/>
      <c r="AB48" s="54"/>
      <c r="AC48" s="70"/>
      <c r="AD48" s="69">
        <v>45</v>
      </c>
      <c r="AE48" s="54"/>
      <c r="AF48" s="54"/>
      <c r="AG48" s="54"/>
      <c r="AH48" s="54"/>
      <c r="AI48" s="54"/>
      <c r="AJ48" s="54"/>
      <c r="AK48" s="54"/>
      <c r="AL48" s="54"/>
      <c r="AM48" s="135">
        <v>3</v>
      </c>
      <c r="AN48" s="137" t="s">
        <v>77</v>
      </c>
      <c r="AO48" s="58"/>
      <c r="AP48" s="58"/>
      <c r="AQ48" s="58"/>
      <c r="AR48" s="58"/>
      <c r="AS48" s="58"/>
      <c r="AT48" s="54"/>
      <c r="AU48" s="54"/>
      <c r="AV48" s="54"/>
      <c r="AW48" s="54"/>
      <c r="AX48" s="135"/>
      <c r="AY48" s="54"/>
      <c r="AZ48" s="69"/>
      <c r="BA48" s="58"/>
      <c r="BB48" s="58"/>
      <c r="BC48" s="54"/>
      <c r="BD48" s="54"/>
      <c r="BE48" s="54"/>
      <c r="BF48" s="54"/>
      <c r="BG48" s="54"/>
      <c r="BH48" s="54"/>
      <c r="BI48" s="135"/>
      <c r="BJ48" s="54"/>
      <c r="BK48" s="69"/>
      <c r="BL48" s="58"/>
      <c r="BM48" s="58"/>
      <c r="BN48" s="54"/>
      <c r="BO48" s="54"/>
      <c r="BP48" s="54"/>
      <c r="BQ48" s="54"/>
      <c r="BR48" s="54"/>
      <c r="BS48" s="54"/>
      <c r="BT48" s="135"/>
      <c r="BU48" s="54"/>
      <c r="BV48" s="69"/>
      <c r="BW48" s="58"/>
      <c r="BX48" s="58"/>
      <c r="BY48" s="54"/>
      <c r="BZ48" s="54"/>
      <c r="CA48" s="54"/>
      <c r="CB48" s="54"/>
      <c r="CC48" s="54"/>
      <c r="CD48" s="54"/>
      <c r="CE48" s="54"/>
      <c r="CF48" s="54"/>
      <c r="CG48" s="137"/>
      <c r="CH48" s="138"/>
    </row>
    <row r="49" spans="1:86" ht="15.75" customHeight="1" thickBot="1" x14ac:dyDescent="0.35">
      <c r="A49" s="74"/>
      <c r="B49" s="262" t="s">
        <v>131</v>
      </c>
      <c r="C49" s="259"/>
      <c r="D49" s="148"/>
      <c r="E49" s="80">
        <f>SUM(J49:R49)</f>
        <v>135</v>
      </c>
      <c r="F49" s="86">
        <f>SUM(F45:F47)</f>
        <v>9</v>
      </c>
      <c r="G49" s="56"/>
      <c r="H49" s="80">
        <f>SUM(H45+H46+H47)</f>
        <v>60</v>
      </c>
      <c r="I49" s="80">
        <f>SUM(I45+I46+I47)</f>
        <v>3</v>
      </c>
      <c r="J49" s="107">
        <f>SUM(J45:J47)</f>
        <v>135</v>
      </c>
      <c r="K49" s="108">
        <f t="shared" ref="K49:R49" si="36">SUM(K45:K48)</f>
        <v>0</v>
      </c>
      <c r="L49" s="108"/>
      <c r="M49" s="108">
        <f t="shared" si="36"/>
        <v>0</v>
      </c>
      <c r="N49" s="108">
        <f t="shared" si="36"/>
        <v>0</v>
      </c>
      <c r="O49" s="108">
        <f t="shared" si="36"/>
        <v>0</v>
      </c>
      <c r="P49" s="108">
        <f t="shared" si="36"/>
        <v>0</v>
      </c>
      <c r="Q49" s="108">
        <f t="shared" si="36"/>
        <v>0</v>
      </c>
      <c r="R49" s="108">
        <f t="shared" si="36"/>
        <v>0</v>
      </c>
      <c r="S49" s="108">
        <f t="shared" ref="S49" si="37">SUM(S45:S48)</f>
        <v>0</v>
      </c>
      <c r="T49" s="108">
        <f t="shared" ref="T49" si="38">SUM(T45:T48)</f>
        <v>0</v>
      </c>
      <c r="U49" s="108"/>
      <c r="V49" s="108">
        <f t="shared" ref="V49" si="39">SUM(V45:V48)</f>
        <v>0</v>
      </c>
      <c r="W49" s="108">
        <f t="shared" ref="W49" si="40">SUM(W45:W48)</f>
        <v>0</v>
      </c>
      <c r="X49" s="108">
        <f t="shared" ref="X49" si="41">SUM(X45:X48)</f>
        <v>0</v>
      </c>
      <c r="Y49" s="108">
        <f t="shared" ref="Y49" si="42">SUM(Y45:Y48)</f>
        <v>0</v>
      </c>
      <c r="Z49" s="108">
        <f t="shared" ref="Z49" si="43">SUM(Z45:Z48)</f>
        <v>0</v>
      </c>
      <c r="AA49" s="108">
        <f t="shared" ref="AA49" si="44">SUM(AA45:AA48)</f>
        <v>0</v>
      </c>
      <c r="AB49" s="108">
        <f t="shared" ref="AB49" si="45">SUM(AB45:AB48)</f>
        <v>0</v>
      </c>
      <c r="AC49" s="108"/>
      <c r="AD49" s="108">
        <f>SUM(AD45:AD47)</f>
        <v>135</v>
      </c>
      <c r="AE49" s="108">
        <f t="shared" ref="AE49" si="46">SUM(AE45:AE48)</f>
        <v>0</v>
      </c>
      <c r="AF49" s="108"/>
      <c r="AG49" s="108">
        <f t="shared" ref="AG49" si="47">SUM(AG45:AG48)</f>
        <v>0</v>
      </c>
      <c r="AH49" s="108">
        <f t="shared" ref="AH49" si="48">SUM(AH45:AH48)</f>
        <v>0</v>
      </c>
      <c r="AI49" s="108">
        <f t="shared" ref="AI49" si="49">SUM(AI45:AI48)</f>
        <v>0</v>
      </c>
      <c r="AJ49" s="108">
        <f t="shared" ref="AJ49" si="50">SUM(AJ45:AJ48)</f>
        <v>0</v>
      </c>
      <c r="AK49" s="108">
        <f t="shared" ref="AK49" si="51">SUM(AK45:AK48)</f>
        <v>0</v>
      </c>
      <c r="AL49" s="108">
        <f t="shared" ref="AL49" si="52">SUM(AL45:AL48)</f>
        <v>0</v>
      </c>
      <c r="AM49" s="108">
        <f>SUM(AM45:AM47)</f>
        <v>9</v>
      </c>
      <c r="AN49" s="108"/>
      <c r="AO49" s="108">
        <f t="shared" ref="AO49" si="53">SUM(AO45:AO48)</f>
        <v>0</v>
      </c>
      <c r="AP49" s="108">
        <f t="shared" ref="AP49" si="54">SUM(AP45:AP48)</f>
        <v>0</v>
      </c>
      <c r="AQ49" s="108"/>
      <c r="AR49" s="108">
        <f t="shared" ref="AR49" si="55">SUM(AR45:AR48)</f>
        <v>0</v>
      </c>
      <c r="AS49" s="108">
        <f t="shared" ref="AS49" si="56">SUM(AS45:AS48)</f>
        <v>0</v>
      </c>
      <c r="AT49" s="108">
        <f t="shared" ref="AT49" si="57">SUM(AT45:AT48)</f>
        <v>0</v>
      </c>
      <c r="AU49" s="108">
        <f t="shared" ref="AU49" si="58">SUM(AU45:AU48)</f>
        <v>0</v>
      </c>
      <c r="AV49" s="108">
        <f t="shared" ref="AV49" si="59">SUM(AV45:AV48)</f>
        <v>0</v>
      </c>
      <c r="AW49" s="108">
        <f t="shared" ref="AW49" si="60">SUM(AW45:AW48)</f>
        <v>0</v>
      </c>
      <c r="AX49" s="108">
        <f t="shared" ref="AX49" si="61">SUM(AX45:AX48)</f>
        <v>0</v>
      </c>
      <c r="AY49" s="108"/>
      <c r="AZ49" s="108">
        <f t="shared" ref="AZ49" si="62">SUM(AZ45:AZ48)</f>
        <v>0</v>
      </c>
      <c r="BA49" s="108">
        <f t="shared" ref="BA49" si="63">SUM(BA45:BA48)</f>
        <v>0</v>
      </c>
      <c r="BB49" s="108"/>
      <c r="BC49" s="108">
        <f t="shared" ref="BC49" si="64">SUM(BC45:BC48)</f>
        <v>0</v>
      </c>
      <c r="BD49" s="108">
        <f t="shared" ref="BD49" si="65">SUM(BD45:BD48)</f>
        <v>0</v>
      </c>
      <c r="BE49" s="108">
        <f t="shared" ref="BE49" si="66">SUM(BE45:BE48)</f>
        <v>0</v>
      </c>
      <c r="BF49" s="108">
        <f t="shared" ref="BF49" si="67">SUM(BF45:BF48)</f>
        <v>0</v>
      </c>
      <c r="BG49" s="108">
        <f t="shared" ref="BG49" si="68">SUM(BG45:BG48)</f>
        <v>0</v>
      </c>
      <c r="BH49" s="108">
        <f t="shared" ref="BH49" si="69">SUM(BH45:BH48)</f>
        <v>0</v>
      </c>
      <c r="BI49" s="108">
        <f t="shared" ref="BI49" si="70">SUM(BI45:BI48)</f>
        <v>0</v>
      </c>
      <c r="BJ49" s="108"/>
      <c r="BK49" s="108">
        <f t="shared" ref="BK49" si="71">SUM(BK45:BK48)</f>
        <v>0</v>
      </c>
      <c r="BL49" s="108">
        <f t="shared" ref="BL49" si="72">SUM(BL45:BL48)</f>
        <v>0</v>
      </c>
      <c r="BM49" s="108"/>
      <c r="BN49" s="108">
        <f t="shared" ref="BN49" si="73">SUM(BN45:BN48)</f>
        <v>0</v>
      </c>
      <c r="BO49" s="108">
        <f t="shared" ref="BO49" si="74">SUM(BO45:BO48)</f>
        <v>0</v>
      </c>
      <c r="BP49" s="108">
        <f t="shared" ref="BP49" si="75">SUM(BP45:BP48)</f>
        <v>0</v>
      </c>
      <c r="BQ49" s="108">
        <f t="shared" ref="BQ49" si="76">SUM(BQ45:BQ48)</f>
        <v>0</v>
      </c>
      <c r="BR49" s="108">
        <f t="shared" ref="BR49" si="77">SUM(BR45:BR48)</f>
        <v>0</v>
      </c>
      <c r="BS49" s="108">
        <f t="shared" ref="BS49" si="78">SUM(BS45:BS48)</f>
        <v>0</v>
      </c>
      <c r="BT49" s="108">
        <f t="shared" ref="BT49" si="79">SUM(BT45:BT48)</f>
        <v>0</v>
      </c>
      <c r="BU49" s="108"/>
      <c r="BV49" s="108">
        <f t="shared" ref="BV49" si="80">SUM(BV45:BV48)</f>
        <v>0</v>
      </c>
      <c r="BW49" s="108">
        <f t="shared" ref="BW49" si="81">SUM(BW45:BW48)</f>
        <v>0</v>
      </c>
      <c r="BX49" s="108"/>
      <c r="BY49" s="108">
        <f t="shared" ref="BY49" si="82">SUM(BY45:BY48)</f>
        <v>0</v>
      </c>
      <c r="BZ49" s="108">
        <f t="shared" ref="BZ49" si="83">SUM(BZ45:BZ48)</f>
        <v>0</v>
      </c>
      <c r="CA49" s="108">
        <f t="shared" ref="CA49" si="84">SUM(CA45:CA48)</f>
        <v>0</v>
      </c>
      <c r="CB49" s="108">
        <f t="shared" ref="CB49" si="85">SUM(CB45:CB48)</f>
        <v>0</v>
      </c>
      <c r="CC49" s="108">
        <f t="shared" ref="CC49" si="86">SUM(CC45:CC48)</f>
        <v>0</v>
      </c>
      <c r="CD49" s="108">
        <f t="shared" ref="CD49" si="87">SUM(CD45:CD48)</f>
        <v>0</v>
      </c>
      <c r="CE49" s="108">
        <f t="shared" ref="CE49" si="88">SUM(CE45:CE48)</f>
        <v>0</v>
      </c>
      <c r="CF49" s="108"/>
      <c r="CG49" s="148"/>
      <c r="CH49" s="149"/>
    </row>
    <row r="50" spans="1:86" ht="25.2" customHeight="1" thickBot="1" x14ac:dyDescent="0.35">
      <c r="A50" s="213" t="s">
        <v>120</v>
      </c>
      <c r="B50" s="222"/>
      <c r="C50" s="223"/>
      <c r="D50" s="168"/>
      <c r="E50" s="94"/>
      <c r="F50" s="103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104"/>
      <c r="S50" s="94"/>
      <c r="T50" s="77"/>
      <c r="U50" s="77"/>
      <c r="V50" s="77"/>
      <c r="W50" s="77"/>
      <c r="X50" s="77"/>
      <c r="Y50" s="77"/>
      <c r="Z50" s="77"/>
      <c r="AA50" s="77"/>
      <c r="AB50" s="77"/>
      <c r="AC50" s="104"/>
      <c r="AD50" s="94"/>
      <c r="AE50" s="77"/>
      <c r="AF50" s="77"/>
      <c r="AG50" s="77"/>
      <c r="AH50" s="77"/>
      <c r="AI50" s="77"/>
      <c r="AJ50" s="77"/>
      <c r="AK50" s="77"/>
      <c r="AL50" s="77"/>
      <c r="AM50" s="169"/>
      <c r="AN50" s="77"/>
      <c r="AO50" s="94"/>
      <c r="AP50" s="170"/>
      <c r="AQ50" s="170"/>
      <c r="AR50" s="170"/>
      <c r="AS50" s="170"/>
      <c r="AT50" s="77"/>
      <c r="AU50" s="77"/>
      <c r="AV50" s="77"/>
      <c r="AW50" s="77"/>
      <c r="AX50" s="169"/>
      <c r="AY50" s="77"/>
      <c r="AZ50" s="94"/>
      <c r="BA50" s="170"/>
      <c r="BB50" s="170"/>
      <c r="BC50" s="77"/>
      <c r="BD50" s="77"/>
      <c r="BE50" s="77"/>
      <c r="BF50" s="77"/>
      <c r="BG50" s="77"/>
      <c r="BH50" s="77"/>
      <c r="BI50" s="169"/>
      <c r="BJ50" s="77"/>
      <c r="BK50" s="94"/>
      <c r="BL50" s="170"/>
      <c r="BM50" s="170"/>
      <c r="BN50" s="77"/>
      <c r="BO50" s="77"/>
      <c r="BP50" s="77"/>
      <c r="BQ50" s="77"/>
      <c r="BR50" s="77"/>
      <c r="BS50" s="77"/>
      <c r="BT50" s="169"/>
      <c r="BU50" s="77"/>
      <c r="BV50" s="94"/>
      <c r="BW50" s="170"/>
      <c r="BX50" s="170"/>
      <c r="BY50" s="77"/>
      <c r="BZ50" s="77"/>
      <c r="CA50" s="77"/>
      <c r="CB50" s="77"/>
      <c r="CC50" s="77"/>
      <c r="CD50" s="77"/>
      <c r="CE50" s="77"/>
      <c r="CF50" s="77"/>
      <c r="CG50" s="168"/>
      <c r="CH50" s="171"/>
    </row>
    <row r="51" spans="1:86" ht="28.2" customHeight="1" thickBot="1" x14ac:dyDescent="0.35">
      <c r="A51" s="98">
        <v>30</v>
      </c>
      <c r="B51" s="165" t="s">
        <v>112</v>
      </c>
      <c r="C51" s="152" t="s">
        <v>123</v>
      </c>
      <c r="D51" s="131" t="s">
        <v>77</v>
      </c>
      <c r="E51" s="55">
        <f>SUM(J51:R51)</f>
        <v>45</v>
      </c>
      <c r="F51" s="61">
        <f>AB51+AM51+AX51+BI51+BT51+CE51</f>
        <v>3</v>
      </c>
      <c r="G51" s="55"/>
      <c r="H51" s="55">
        <v>20</v>
      </c>
      <c r="I51" s="97"/>
      <c r="J51" s="55">
        <f t="shared" ref="J51:K54" si="89">S51+AD51+AO51+AZ51+BK51+BV51</f>
        <v>45</v>
      </c>
      <c r="K51" s="55">
        <f t="shared" si="89"/>
        <v>0</v>
      </c>
      <c r="L51" s="55"/>
      <c r="M51" s="55">
        <f t="shared" ref="M51:R54" si="90">V51+AG51+AR51+BC51+BN51+BY51</f>
        <v>0</v>
      </c>
      <c r="N51" s="55">
        <f t="shared" si="90"/>
        <v>0</v>
      </c>
      <c r="O51" s="55">
        <f t="shared" si="90"/>
        <v>0</v>
      </c>
      <c r="P51" s="55">
        <f t="shared" si="90"/>
        <v>0</v>
      </c>
      <c r="Q51" s="55">
        <f t="shared" si="90"/>
        <v>0</v>
      </c>
      <c r="R51" s="65">
        <f t="shared" si="90"/>
        <v>0</v>
      </c>
      <c r="S51" s="64"/>
      <c r="T51" s="55"/>
      <c r="U51" s="55"/>
      <c r="V51" s="55"/>
      <c r="W51" s="55"/>
      <c r="X51" s="55"/>
      <c r="Y51" s="55"/>
      <c r="Z51" s="55"/>
      <c r="AA51" s="55"/>
      <c r="AB51" s="55"/>
      <c r="AC51" s="65"/>
      <c r="AD51" s="64"/>
      <c r="AE51" s="55"/>
      <c r="AF51" s="55"/>
      <c r="AG51" s="55"/>
      <c r="AH51" s="55"/>
      <c r="AI51" s="55"/>
      <c r="AJ51" s="55"/>
      <c r="AK51" s="55"/>
      <c r="AL51" s="55"/>
      <c r="AM51" s="129"/>
      <c r="AN51" s="55"/>
      <c r="AO51" s="64">
        <v>45</v>
      </c>
      <c r="AP51" s="57"/>
      <c r="AQ51" s="57"/>
      <c r="AR51" s="57"/>
      <c r="AS51" s="57"/>
      <c r="AT51" s="55"/>
      <c r="AU51" s="55"/>
      <c r="AV51" s="55"/>
      <c r="AW51" s="55"/>
      <c r="AX51" s="129">
        <v>3</v>
      </c>
      <c r="AY51" s="55" t="s">
        <v>77</v>
      </c>
      <c r="AZ51" s="64"/>
      <c r="BA51" s="57"/>
      <c r="BB51" s="57"/>
      <c r="BC51" s="55"/>
      <c r="BD51" s="55"/>
      <c r="BE51" s="55"/>
      <c r="BF51" s="55"/>
      <c r="BG51" s="55"/>
      <c r="BH51" s="55"/>
      <c r="BI51" s="129"/>
      <c r="BJ51" s="55"/>
      <c r="BK51" s="64"/>
      <c r="BL51" s="57"/>
      <c r="BM51" s="57"/>
      <c r="BN51" s="55"/>
      <c r="BO51" s="55"/>
      <c r="BP51" s="55"/>
      <c r="BQ51" s="55"/>
      <c r="BR51" s="55"/>
      <c r="BS51" s="55"/>
      <c r="BT51" s="129"/>
      <c r="BU51" s="55"/>
      <c r="BV51" s="64"/>
      <c r="BW51" s="57"/>
      <c r="BX51" s="57"/>
      <c r="BY51" s="55"/>
      <c r="BZ51" s="55"/>
      <c r="CA51" s="55"/>
      <c r="CB51" s="55"/>
      <c r="CC51" s="55"/>
      <c r="CD51" s="55"/>
      <c r="CE51" s="55"/>
      <c r="CF51" s="55"/>
      <c r="CG51" s="131"/>
      <c r="CH51" s="132"/>
    </row>
    <row r="52" spans="1:86" ht="30.6" customHeight="1" thickBot="1" x14ac:dyDescent="0.35">
      <c r="A52" s="126"/>
      <c r="B52" s="172" t="s">
        <v>114</v>
      </c>
      <c r="C52" s="157" t="s">
        <v>125</v>
      </c>
      <c r="D52" s="137" t="s">
        <v>77</v>
      </c>
      <c r="E52" s="55">
        <f>SUM(J52:R52)</f>
        <v>45</v>
      </c>
      <c r="F52" s="66">
        <f>AB52+AM52+AX52+BI52+BT52+CE52</f>
        <v>3</v>
      </c>
      <c r="G52" s="54"/>
      <c r="H52" s="54">
        <v>20</v>
      </c>
      <c r="I52" s="91"/>
      <c r="J52" s="54">
        <f t="shared" si="89"/>
        <v>45</v>
      </c>
      <c r="K52" s="54">
        <f t="shared" si="89"/>
        <v>0</v>
      </c>
      <c r="L52" s="54"/>
      <c r="M52" s="54">
        <f t="shared" si="90"/>
        <v>0</v>
      </c>
      <c r="N52" s="54">
        <f t="shared" si="90"/>
        <v>0</v>
      </c>
      <c r="O52" s="54">
        <f t="shared" si="90"/>
        <v>0</v>
      </c>
      <c r="P52" s="54">
        <f t="shared" si="90"/>
        <v>0</v>
      </c>
      <c r="Q52" s="54">
        <f t="shared" si="90"/>
        <v>0</v>
      </c>
      <c r="R52" s="70">
        <f t="shared" si="90"/>
        <v>0</v>
      </c>
      <c r="S52" s="69"/>
      <c r="T52" s="54"/>
      <c r="U52" s="54"/>
      <c r="V52" s="54"/>
      <c r="W52" s="54"/>
      <c r="X52" s="54"/>
      <c r="Y52" s="54"/>
      <c r="Z52" s="54"/>
      <c r="AA52" s="54"/>
      <c r="AB52" s="54"/>
      <c r="AC52" s="70"/>
      <c r="AD52" s="69"/>
      <c r="AE52" s="54"/>
      <c r="AF52" s="54"/>
      <c r="AG52" s="54"/>
      <c r="AH52" s="54"/>
      <c r="AI52" s="54"/>
      <c r="AJ52" s="54"/>
      <c r="AK52" s="54"/>
      <c r="AL52" s="54"/>
      <c r="AM52" s="135"/>
      <c r="AN52" s="54"/>
      <c r="AO52" s="69">
        <v>45</v>
      </c>
      <c r="AP52" s="58"/>
      <c r="AQ52" s="58"/>
      <c r="AR52" s="58"/>
      <c r="AS52" s="58"/>
      <c r="AT52" s="54"/>
      <c r="AU52" s="54"/>
      <c r="AV52" s="54"/>
      <c r="AW52" s="54"/>
      <c r="AX52" s="135">
        <v>3</v>
      </c>
      <c r="AY52" s="54" t="s">
        <v>77</v>
      </c>
      <c r="AZ52" s="69"/>
      <c r="BA52" s="58"/>
      <c r="BB52" s="58"/>
      <c r="BC52" s="54"/>
      <c r="BD52" s="54"/>
      <c r="BE52" s="54"/>
      <c r="BF52" s="54"/>
      <c r="BG52" s="54"/>
      <c r="BH52" s="54"/>
      <c r="BI52" s="135"/>
      <c r="BJ52" s="54"/>
      <c r="BK52" s="69"/>
      <c r="BL52" s="58"/>
      <c r="BM52" s="58"/>
      <c r="BN52" s="54"/>
      <c r="BO52" s="54"/>
      <c r="BP52" s="54"/>
      <c r="BQ52" s="54"/>
      <c r="BR52" s="54"/>
      <c r="BS52" s="54"/>
      <c r="BT52" s="135"/>
      <c r="BU52" s="54"/>
      <c r="BV52" s="69"/>
      <c r="BW52" s="58"/>
      <c r="BX52" s="58"/>
      <c r="BY52" s="54"/>
      <c r="BZ52" s="54"/>
      <c r="CA52" s="54"/>
      <c r="CB52" s="54"/>
      <c r="CC52" s="54"/>
      <c r="CD52" s="54"/>
      <c r="CE52" s="54"/>
      <c r="CF52" s="54"/>
      <c r="CG52" s="137"/>
      <c r="CH52" s="138"/>
    </row>
    <row r="53" spans="1:86" ht="24.6" customHeight="1" thickBot="1" x14ac:dyDescent="0.35">
      <c r="A53" s="126"/>
      <c r="B53" s="166" t="s">
        <v>116</v>
      </c>
      <c r="C53" s="157" t="s">
        <v>127</v>
      </c>
      <c r="D53" s="137" t="s">
        <v>77</v>
      </c>
      <c r="E53" s="55">
        <f>SUM(J53:R53)</f>
        <v>45</v>
      </c>
      <c r="F53" s="66">
        <f>AB53+AM53+AX53+BI53+BT53+CE53</f>
        <v>3</v>
      </c>
      <c r="G53" s="54"/>
      <c r="H53" s="54">
        <v>20</v>
      </c>
      <c r="I53" s="91"/>
      <c r="J53" s="54">
        <f t="shared" si="89"/>
        <v>45</v>
      </c>
      <c r="K53" s="54">
        <f t="shared" si="89"/>
        <v>0</v>
      </c>
      <c r="L53" s="54"/>
      <c r="M53" s="54">
        <f t="shared" si="90"/>
        <v>0</v>
      </c>
      <c r="N53" s="54">
        <f t="shared" si="90"/>
        <v>0</v>
      </c>
      <c r="O53" s="54">
        <f t="shared" si="90"/>
        <v>0</v>
      </c>
      <c r="P53" s="54">
        <f t="shared" si="90"/>
        <v>0</v>
      </c>
      <c r="Q53" s="54">
        <f t="shared" si="90"/>
        <v>0</v>
      </c>
      <c r="R53" s="70">
        <f t="shared" si="90"/>
        <v>0</v>
      </c>
      <c r="S53" s="69"/>
      <c r="T53" s="54"/>
      <c r="U53" s="54"/>
      <c r="V53" s="54"/>
      <c r="W53" s="54"/>
      <c r="X53" s="54"/>
      <c r="Y53" s="54"/>
      <c r="Z53" s="54"/>
      <c r="AA53" s="54"/>
      <c r="AB53" s="54"/>
      <c r="AC53" s="70"/>
      <c r="AD53" s="69"/>
      <c r="AE53" s="54"/>
      <c r="AF53" s="54"/>
      <c r="AG53" s="54"/>
      <c r="AH53" s="54"/>
      <c r="AI53" s="54"/>
      <c r="AJ53" s="54"/>
      <c r="AK53" s="54"/>
      <c r="AL53" s="54"/>
      <c r="AM53" s="135"/>
      <c r="AN53" s="54"/>
      <c r="AO53" s="69">
        <v>45</v>
      </c>
      <c r="AP53" s="58"/>
      <c r="AQ53" s="58"/>
      <c r="AR53" s="58"/>
      <c r="AS53" s="58"/>
      <c r="AT53" s="54"/>
      <c r="AU53" s="54"/>
      <c r="AV53" s="54"/>
      <c r="AW53" s="54"/>
      <c r="AX53" s="135">
        <v>3</v>
      </c>
      <c r="AY53" s="54" t="s">
        <v>77</v>
      </c>
      <c r="AZ53" s="69"/>
      <c r="BA53" s="58"/>
      <c r="BB53" s="58"/>
      <c r="BC53" s="54"/>
      <c r="BD53" s="54"/>
      <c r="BE53" s="54"/>
      <c r="BF53" s="54"/>
      <c r="BG53" s="54"/>
      <c r="BH53" s="54"/>
      <c r="BI53" s="135"/>
      <c r="BJ53" s="54"/>
      <c r="BK53" s="69"/>
      <c r="BL53" s="58"/>
      <c r="BM53" s="58"/>
      <c r="BN53" s="54"/>
      <c r="BO53" s="54"/>
      <c r="BP53" s="54"/>
      <c r="BQ53" s="54"/>
      <c r="BR53" s="54"/>
      <c r="BS53" s="54"/>
      <c r="BT53" s="135"/>
      <c r="BU53" s="54"/>
      <c r="BV53" s="69"/>
      <c r="BW53" s="58"/>
      <c r="BX53" s="58"/>
      <c r="BY53" s="54"/>
      <c r="BZ53" s="54"/>
      <c r="CA53" s="54"/>
      <c r="CB53" s="54"/>
      <c r="CC53" s="54"/>
      <c r="CD53" s="54"/>
      <c r="CE53" s="54"/>
      <c r="CF53" s="54"/>
      <c r="CG53" s="137"/>
      <c r="CH53" s="138"/>
    </row>
    <row r="54" spans="1:86" ht="27" customHeight="1" thickBot="1" x14ac:dyDescent="0.35">
      <c r="A54" s="126"/>
      <c r="B54" s="181" t="s">
        <v>118</v>
      </c>
      <c r="C54" s="159" t="s">
        <v>129</v>
      </c>
      <c r="D54" s="143" t="s">
        <v>77</v>
      </c>
      <c r="E54" s="92">
        <f>SUM(J54:R54)</f>
        <v>45</v>
      </c>
      <c r="F54" s="93">
        <f>AB54+AM54+AX54+BI54+BT54+CE54</f>
        <v>3</v>
      </c>
      <c r="G54" s="71"/>
      <c r="H54" s="71">
        <v>20</v>
      </c>
      <c r="I54" s="102"/>
      <c r="J54" s="71">
        <f t="shared" si="89"/>
        <v>45</v>
      </c>
      <c r="K54" s="71">
        <f t="shared" si="89"/>
        <v>0</v>
      </c>
      <c r="L54" s="71"/>
      <c r="M54" s="71">
        <f t="shared" si="90"/>
        <v>0</v>
      </c>
      <c r="N54" s="71">
        <f t="shared" si="90"/>
        <v>0</v>
      </c>
      <c r="O54" s="71">
        <f t="shared" si="90"/>
        <v>0</v>
      </c>
      <c r="P54" s="71">
        <f t="shared" si="90"/>
        <v>0</v>
      </c>
      <c r="Q54" s="71">
        <f t="shared" si="90"/>
        <v>0</v>
      </c>
      <c r="R54" s="78">
        <f t="shared" si="90"/>
        <v>0</v>
      </c>
      <c r="S54" s="142"/>
      <c r="T54" s="71"/>
      <c r="U54" s="71"/>
      <c r="V54" s="71"/>
      <c r="W54" s="71"/>
      <c r="X54" s="71"/>
      <c r="Y54" s="71"/>
      <c r="Z54" s="71"/>
      <c r="AA54" s="71"/>
      <c r="AB54" s="71"/>
      <c r="AC54" s="78"/>
      <c r="AD54" s="142"/>
      <c r="AE54" s="71"/>
      <c r="AF54" s="71"/>
      <c r="AG54" s="71"/>
      <c r="AH54" s="71"/>
      <c r="AI54" s="71"/>
      <c r="AJ54" s="71"/>
      <c r="AK54" s="71"/>
      <c r="AL54" s="71"/>
      <c r="AM54" s="79"/>
      <c r="AN54" s="71"/>
      <c r="AO54" s="142">
        <v>45</v>
      </c>
      <c r="AP54" s="141"/>
      <c r="AQ54" s="141"/>
      <c r="AR54" s="141"/>
      <c r="AS54" s="141"/>
      <c r="AT54" s="71"/>
      <c r="AU54" s="71"/>
      <c r="AV54" s="71"/>
      <c r="AW54" s="71"/>
      <c r="AX54" s="79">
        <v>3</v>
      </c>
      <c r="AY54" s="71" t="s">
        <v>77</v>
      </c>
      <c r="AZ54" s="142"/>
      <c r="BA54" s="141"/>
      <c r="BB54" s="141"/>
      <c r="BC54" s="71"/>
      <c r="BD54" s="71"/>
      <c r="BE54" s="71"/>
      <c r="BF54" s="71"/>
      <c r="BG54" s="71"/>
      <c r="BH54" s="71"/>
      <c r="BI54" s="79"/>
      <c r="BJ54" s="71"/>
      <c r="BK54" s="142"/>
      <c r="BL54" s="141"/>
      <c r="BM54" s="141"/>
      <c r="BN54" s="71"/>
      <c r="BO54" s="71"/>
      <c r="BP54" s="71"/>
      <c r="BQ54" s="71"/>
      <c r="BR54" s="71"/>
      <c r="BS54" s="71"/>
      <c r="BT54" s="79"/>
      <c r="BU54" s="71"/>
      <c r="BV54" s="142"/>
      <c r="BW54" s="141"/>
      <c r="BX54" s="141"/>
      <c r="BY54" s="71"/>
      <c r="BZ54" s="71"/>
      <c r="CA54" s="71"/>
      <c r="CB54" s="71"/>
      <c r="CC54" s="71"/>
      <c r="CD54" s="71"/>
      <c r="CE54" s="71"/>
      <c r="CF54" s="71"/>
      <c r="CG54" s="143"/>
      <c r="CH54" s="144"/>
    </row>
    <row r="55" spans="1:86" ht="15.75" customHeight="1" thickBot="1" x14ac:dyDescent="0.35">
      <c r="A55" s="164"/>
      <c r="B55" s="210" t="s">
        <v>130</v>
      </c>
      <c r="C55" s="210"/>
      <c r="D55" s="75"/>
      <c r="E55" s="75">
        <f>SUM(J55:R55)</f>
        <v>135</v>
      </c>
      <c r="F55" s="75">
        <f>SUM(F51:F53)</f>
        <v>9</v>
      </c>
      <c r="G55" s="75"/>
      <c r="H55" s="75">
        <f>SUM(H51+H52+H53)</f>
        <v>60</v>
      </c>
      <c r="I55" s="75">
        <f>SUM(I51+I52+I53)</f>
        <v>0</v>
      </c>
      <c r="J55" s="75">
        <f>SUM(J51:J53)</f>
        <v>135</v>
      </c>
      <c r="K55" s="75">
        <f t="shared" ref="K55:R55" si="91">SUM(K51:K54)</f>
        <v>0</v>
      </c>
      <c r="L55" s="75"/>
      <c r="M55" s="75">
        <f t="shared" si="91"/>
        <v>0</v>
      </c>
      <c r="N55" s="75">
        <f t="shared" si="91"/>
        <v>0</v>
      </c>
      <c r="O55" s="75">
        <f t="shared" si="91"/>
        <v>0</v>
      </c>
      <c r="P55" s="75">
        <f t="shared" si="91"/>
        <v>0</v>
      </c>
      <c r="Q55" s="75">
        <f t="shared" si="91"/>
        <v>0</v>
      </c>
      <c r="R55" s="75">
        <f t="shared" si="91"/>
        <v>0</v>
      </c>
      <c r="S55" s="75">
        <f t="shared" ref="S55" si="92">SUM(S51:S54)</f>
        <v>0</v>
      </c>
      <c r="T55" s="75">
        <f t="shared" ref="T55" si="93">SUM(T51:T54)</f>
        <v>0</v>
      </c>
      <c r="U55" s="75"/>
      <c r="V55" s="75">
        <f t="shared" ref="V55" si="94">SUM(V51:V54)</f>
        <v>0</v>
      </c>
      <c r="W55" s="75">
        <f t="shared" ref="W55" si="95">SUM(W51:W54)</f>
        <v>0</v>
      </c>
      <c r="X55" s="75">
        <f t="shared" ref="X55" si="96">SUM(X51:X54)</f>
        <v>0</v>
      </c>
      <c r="Y55" s="75">
        <f t="shared" ref="Y55" si="97">SUM(Y51:Y54)</f>
        <v>0</v>
      </c>
      <c r="Z55" s="75">
        <f t="shared" ref="Z55" si="98">SUM(Z51:Z54)</f>
        <v>0</v>
      </c>
      <c r="AA55" s="75">
        <f t="shared" ref="AA55" si="99">SUM(AA51:AA54)</f>
        <v>0</v>
      </c>
      <c r="AB55" s="75">
        <f t="shared" ref="AB55" si="100">SUM(AB51:AB54)</f>
        <v>0</v>
      </c>
      <c r="AC55" s="75"/>
      <c r="AD55" s="75">
        <f t="shared" ref="AD55" si="101">SUM(AD51:AD54)</f>
        <v>0</v>
      </c>
      <c r="AE55" s="75">
        <f t="shared" ref="AE55" si="102">SUM(AE51:AE54)</f>
        <v>0</v>
      </c>
      <c r="AF55" s="75"/>
      <c r="AG55" s="75">
        <f t="shared" ref="AG55" si="103">SUM(AG51:AG54)</f>
        <v>0</v>
      </c>
      <c r="AH55" s="75">
        <f t="shared" ref="AH55" si="104">SUM(AH51:AH54)</f>
        <v>0</v>
      </c>
      <c r="AI55" s="75">
        <f t="shared" ref="AI55" si="105">SUM(AI51:AI54)</f>
        <v>0</v>
      </c>
      <c r="AJ55" s="75">
        <f t="shared" ref="AJ55" si="106">SUM(AJ51:AJ54)</f>
        <v>0</v>
      </c>
      <c r="AK55" s="75">
        <f t="shared" ref="AK55" si="107">SUM(AK51:AK54)</f>
        <v>0</v>
      </c>
      <c r="AL55" s="75">
        <f t="shared" ref="AL55" si="108">SUM(AL51:AL54)</f>
        <v>0</v>
      </c>
      <c r="AM55" s="75">
        <f t="shared" ref="AM55" si="109">SUM(AM51:AM54)</f>
        <v>0</v>
      </c>
      <c r="AN55" s="75"/>
      <c r="AO55" s="75">
        <f>SUM(AO51:AO53)</f>
        <v>135</v>
      </c>
      <c r="AP55" s="75">
        <f t="shared" ref="AP55:AW55" si="110">SUM(AP51:AP54)</f>
        <v>0</v>
      </c>
      <c r="AQ55" s="75"/>
      <c r="AR55" s="75">
        <f t="shared" si="110"/>
        <v>0</v>
      </c>
      <c r="AS55" s="75">
        <f t="shared" si="110"/>
        <v>0</v>
      </c>
      <c r="AT55" s="75">
        <f t="shared" si="110"/>
        <v>0</v>
      </c>
      <c r="AU55" s="75">
        <f t="shared" si="110"/>
        <v>0</v>
      </c>
      <c r="AV55" s="75">
        <f t="shared" si="110"/>
        <v>0</v>
      </c>
      <c r="AW55" s="75">
        <f t="shared" si="110"/>
        <v>0</v>
      </c>
      <c r="AX55" s="75">
        <f>SUM(AX51:AX53)</f>
        <v>9</v>
      </c>
      <c r="AY55" s="75"/>
      <c r="AZ55" s="75">
        <f t="shared" ref="AZ55" si="111">SUM(AZ51:AZ54)</f>
        <v>0</v>
      </c>
      <c r="BA55" s="75">
        <f t="shared" ref="BA55" si="112">SUM(BA51:BA54)</f>
        <v>0</v>
      </c>
      <c r="BB55" s="75"/>
      <c r="BC55" s="75">
        <f t="shared" ref="BC55" si="113">SUM(BC51:BC54)</f>
        <v>0</v>
      </c>
      <c r="BD55" s="75">
        <f t="shared" ref="BD55" si="114">SUM(BD51:BD54)</f>
        <v>0</v>
      </c>
      <c r="BE55" s="75">
        <f t="shared" ref="BE55" si="115">SUM(BE51:BE54)</f>
        <v>0</v>
      </c>
      <c r="BF55" s="75">
        <f t="shared" ref="BF55" si="116">SUM(BF51:BF54)</f>
        <v>0</v>
      </c>
      <c r="BG55" s="75">
        <f t="shared" ref="BG55" si="117">SUM(BG51:BG54)</f>
        <v>0</v>
      </c>
      <c r="BH55" s="75">
        <f t="shared" ref="BH55" si="118">SUM(BH51:BH54)</f>
        <v>0</v>
      </c>
      <c r="BI55" s="75">
        <f t="shared" ref="BI55" si="119">SUM(BI51:BI54)</f>
        <v>0</v>
      </c>
      <c r="BJ55" s="75"/>
      <c r="BK55" s="75">
        <f t="shared" ref="BK55" si="120">SUM(BK51:BK54)</f>
        <v>0</v>
      </c>
      <c r="BL55" s="75">
        <f t="shared" ref="BL55" si="121">SUM(BL51:BL54)</f>
        <v>0</v>
      </c>
      <c r="BM55" s="75"/>
      <c r="BN55" s="75">
        <f t="shared" ref="BN55" si="122">SUM(BN51:BN54)</f>
        <v>0</v>
      </c>
      <c r="BO55" s="75">
        <f t="shared" ref="BO55" si="123">SUM(BO51:BO54)</f>
        <v>0</v>
      </c>
      <c r="BP55" s="75">
        <f t="shared" ref="BP55" si="124">SUM(BP51:BP54)</f>
        <v>0</v>
      </c>
      <c r="BQ55" s="75">
        <f t="shared" ref="BQ55" si="125">SUM(BQ51:BQ54)</f>
        <v>0</v>
      </c>
      <c r="BR55" s="75">
        <f t="shared" ref="BR55" si="126">SUM(BR51:BR54)</f>
        <v>0</v>
      </c>
      <c r="BS55" s="75">
        <f t="shared" ref="BS55" si="127">SUM(BS51:BS54)</f>
        <v>0</v>
      </c>
      <c r="BT55" s="75">
        <f t="shared" ref="BT55" si="128">SUM(BT51:BT54)</f>
        <v>0</v>
      </c>
      <c r="BU55" s="75"/>
      <c r="BV55" s="75">
        <f t="shared" ref="BV55" si="129">SUM(BV51:BV54)</f>
        <v>0</v>
      </c>
      <c r="BW55" s="75">
        <f t="shared" ref="BW55" si="130">SUM(BW51:BW54)</f>
        <v>0</v>
      </c>
      <c r="BX55" s="75"/>
      <c r="BY55" s="75">
        <f t="shared" ref="BY55" si="131">SUM(BY51:BY54)</f>
        <v>0</v>
      </c>
      <c r="BZ55" s="75">
        <f t="shared" ref="BZ55" si="132">SUM(BZ51:BZ54)</f>
        <v>0</v>
      </c>
      <c r="CA55" s="75">
        <f t="shared" ref="CA55" si="133">SUM(CA51:CA54)</f>
        <v>0</v>
      </c>
      <c r="CB55" s="75">
        <f t="shared" ref="CB55" si="134">SUM(CB51:CB54)</f>
        <v>0</v>
      </c>
      <c r="CC55" s="75">
        <f t="shared" ref="CC55" si="135">SUM(CC51:CC54)</f>
        <v>0</v>
      </c>
      <c r="CD55" s="75">
        <f t="shared" ref="CD55" si="136">SUM(CD51:CD54)</f>
        <v>0</v>
      </c>
      <c r="CE55" s="75">
        <f t="shared" ref="CE55" si="137">SUM(CE51:CE54)</f>
        <v>0</v>
      </c>
      <c r="CF55" s="75"/>
      <c r="CG55" s="75"/>
      <c r="CH55" s="180"/>
    </row>
    <row r="56" spans="1:86" ht="25.95" customHeight="1" thickBot="1" x14ac:dyDescent="0.35">
      <c r="A56" s="213" t="s">
        <v>132</v>
      </c>
      <c r="B56" s="214"/>
      <c r="C56" s="224"/>
      <c r="D56" s="168"/>
      <c r="E56" s="103"/>
      <c r="F56" s="103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104"/>
      <c r="S56" s="94"/>
      <c r="T56" s="77"/>
      <c r="U56" s="77"/>
      <c r="V56" s="77"/>
      <c r="W56" s="77"/>
      <c r="X56" s="77"/>
      <c r="Y56" s="77"/>
      <c r="Z56" s="77"/>
      <c r="AA56" s="77"/>
      <c r="AB56" s="77"/>
      <c r="AC56" s="104"/>
      <c r="AD56" s="94"/>
      <c r="AE56" s="77"/>
      <c r="AF56" s="77"/>
      <c r="AG56" s="77"/>
      <c r="AH56" s="77"/>
      <c r="AI56" s="77"/>
      <c r="AJ56" s="77"/>
      <c r="AK56" s="77"/>
      <c r="AL56" s="77"/>
      <c r="AM56" s="169"/>
      <c r="AN56" s="77"/>
      <c r="AO56" s="94"/>
      <c r="AP56" s="170"/>
      <c r="AQ56" s="170"/>
      <c r="AR56" s="170"/>
      <c r="AS56" s="170"/>
      <c r="AT56" s="77"/>
      <c r="AU56" s="77"/>
      <c r="AV56" s="77"/>
      <c r="AW56" s="77"/>
      <c r="AX56" s="169"/>
      <c r="AY56" s="77"/>
      <c r="AZ56" s="94"/>
      <c r="BA56" s="170"/>
      <c r="BB56" s="170"/>
      <c r="BC56" s="77"/>
      <c r="BD56" s="77"/>
      <c r="BE56" s="77"/>
      <c r="BF56" s="77"/>
      <c r="BG56" s="77"/>
      <c r="BH56" s="77"/>
      <c r="BI56" s="169"/>
      <c r="BJ56" s="77"/>
      <c r="BK56" s="94"/>
      <c r="BL56" s="170"/>
      <c r="BM56" s="170"/>
      <c r="BN56" s="77"/>
      <c r="BO56" s="77"/>
      <c r="BP56" s="77"/>
      <c r="BQ56" s="77"/>
      <c r="BR56" s="77"/>
      <c r="BS56" s="77"/>
      <c r="BT56" s="169"/>
      <c r="BU56" s="77"/>
      <c r="BV56" s="94"/>
      <c r="BW56" s="170"/>
      <c r="BX56" s="170"/>
      <c r="BY56" s="77"/>
      <c r="BZ56" s="77"/>
      <c r="CA56" s="77"/>
      <c r="CB56" s="77"/>
      <c r="CC56" s="77"/>
      <c r="CD56" s="77"/>
      <c r="CE56" s="77"/>
      <c r="CF56" s="77"/>
      <c r="CG56" s="168"/>
      <c r="CH56" s="171"/>
    </row>
    <row r="57" spans="1:86" ht="15.75" customHeight="1" thickBot="1" x14ac:dyDescent="0.35">
      <c r="A57" s="98">
        <v>31</v>
      </c>
      <c r="B57" s="151" t="s">
        <v>122</v>
      </c>
      <c r="C57" s="152" t="s">
        <v>134</v>
      </c>
      <c r="D57" s="131" t="s">
        <v>77</v>
      </c>
      <c r="E57" s="55">
        <f>SUM(J57:R57)</f>
        <v>30</v>
      </c>
      <c r="F57" s="61">
        <f>AB57+AM57+AX57+BI57+BT57+CE57</f>
        <v>2</v>
      </c>
      <c r="G57" s="92"/>
      <c r="H57" s="55"/>
      <c r="I57" s="97"/>
      <c r="J57" s="55">
        <f t="shared" ref="J57:K60" si="138">S57+AD57+AO57+AZ57+BK57+BV57</f>
        <v>30</v>
      </c>
      <c r="K57" s="55">
        <f t="shared" si="138"/>
        <v>0</v>
      </c>
      <c r="L57" s="55"/>
      <c r="M57" s="55">
        <f t="shared" ref="M57:R60" si="139">V57+AG57+AR57+BC57+BN57+BY57</f>
        <v>0</v>
      </c>
      <c r="N57" s="55">
        <f t="shared" si="139"/>
        <v>0</v>
      </c>
      <c r="O57" s="55">
        <f t="shared" si="139"/>
        <v>0</v>
      </c>
      <c r="P57" s="55">
        <f t="shared" si="139"/>
        <v>0</v>
      </c>
      <c r="Q57" s="55">
        <f t="shared" si="139"/>
        <v>0</v>
      </c>
      <c r="R57" s="65">
        <f t="shared" si="139"/>
        <v>0</v>
      </c>
      <c r="S57" s="173"/>
      <c r="T57" s="92"/>
      <c r="U57" s="92"/>
      <c r="V57" s="92"/>
      <c r="W57" s="92"/>
      <c r="X57" s="92"/>
      <c r="Y57" s="92"/>
      <c r="Z57" s="92"/>
      <c r="AA57" s="92"/>
      <c r="AB57" s="92"/>
      <c r="AC57" s="174"/>
      <c r="AD57" s="173"/>
      <c r="AE57" s="92"/>
      <c r="AF57" s="92"/>
      <c r="AG57" s="92"/>
      <c r="AH57" s="92"/>
      <c r="AI57" s="92"/>
      <c r="AJ57" s="92"/>
      <c r="AK57" s="92"/>
      <c r="AL57" s="92"/>
      <c r="AM57" s="82"/>
      <c r="AN57" s="92"/>
      <c r="AO57" s="173"/>
      <c r="AP57" s="175"/>
      <c r="AQ57" s="175"/>
      <c r="AR57" s="175"/>
      <c r="AS57" s="175"/>
      <c r="AT57" s="92"/>
      <c r="AU57" s="92"/>
      <c r="AV57" s="92"/>
      <c r="AW57" s="92"/>
      <c r="AX57" s="82"/>
      <c r="AY57" s="92"/>
      <c r="AZ57" s="173"/>
      <c r="BA57" s="175"/>
      <c r="BB57" s="175"/>
      <c r="BC57" s="92"/>
      <c r="BD57" s="92"/>
      <c r="BE57" s="92"/>
      <c r="BF57" s="92"/>
      <c r="BG57" s="92"/>
      <c r="BH57" s="92"/>
      <c r="BI57" s="82"/>
      <c r="BJ57" s="92"/>
      <c r="BK57" s="173">
        <v>30</v>
      </c>
      <c r="BL57" s="175"/>
      <c r="BM57" s="175"/>
      <c r="BN57" s="92"/>
      <c r="BO57" s="92"/>
      <c r="BP57" s="92"/>
      <c r="BQ57" s="92"/>
      <c r="BR57" s="92"/>
      <c r="BS57" s="92"/>
      <c r="BT57" s="82">
        <v>2</v>
      </c>
      <c r="BU57" s="92" t="s">
        <v>77</v>
      </c>
      <c r="BV57" s="173"/>
      <c r="BW57" s="175"/>
      <c r="BX57" s="175"/>
      <c r="BY57" s="92"/>
      <c r="BZ57" s="92"/>
      <c r="CA57" s="92"/>
      <c r="CB57" s="92"/>
      <c r="CC57" s="92"/>
      <c r="CD57" s="92"/>
      <c r="CE57" s="92"/>
      <c r="CF57" s="92"/>
      <c r="CG57" s="176"/>
      <c r="CH57" s="177"/>
    </row>
    <row r="58" spans="1:86" ht="15.75" customHeight="1" thickBot="1" x14ac:dyDescent="0.35">
      <c r="A58" s="126"/>
      <c r="B58" s="178" t="s">
        <v>124</v>
      </c>
      <c r="C58" s="157" t="s">
        <v>136</v>
      </c>
      <c r="D58" s="137" t="s">
        <v>77</v>
      </c>
      <c r="E58" s="55">
        <f>SUM(J58:R58)</f>
        <v>30</v>
      </c>
      <c r="F58" s="66">
        <f>AB58+AM58+AX58+BI58+BT58+CE58</f>
        <v>2</v>
      </c>
      <c r="G58" s="71"/>
      <c r="H58" s="54"/>
      <c r="I58" s="91"/>
      <c r="J58" s="54">
        <f t="shared" si="138"/>
        <v>30</v>
      </c>
      <c r="K58" s="54">
        <f t="shared" si="138"/>
        <v>0</v>
      </c>
      <c r="L58" s="54"/>
      <c r="M58" s="54">
        <f t="shared" si="139"/>
        <v>0</v>
      </c>
      <c r="N58" s="54">
        <f t="shared" si="139"/>
        <v>0</v>
      </c>
      <c r="O58" s="54">
        <f t="shared" si="139"/>
        <v>0</v>
      </c>
      <c r="P58" s="54">
        <f t="shared" si="139"/>
        <v>0</v>
      </c>
      <c r="Q58" s="54">
        <f t="shared" si="139"/>
        <v>0</v>
      </c>
      <c r="R58" s="70">
        <f t="shared" si="139"/>
        <v>0</v>
      </c>
      <c r="S58" s="142"/>
      <c r="T58" s="71"/>
      <c r="U58" s="71"/>
      <c r="V58" s="71"/>
      <c r="W58" s="71"/>
      <c r="X58" s="71"/>
      <c r="Y58" s="71"/>
      <c r="Z58" s="71"/>
      <c r="AA58" s="71"/>
      <c r="AB58" s="71"/>
      <c r="AC58" s="78"/>
      <c r="AD58" s="142"/>
      <c r="AE58" s="71"/>
      <c r="AF58" s="71"/>
      <c r="AG58" s="71"/>
      <c r="AH58" s="71"/>
      <c r="AI58" s="71"/>
      <c r="AJ58" s="71"/>
      <c r="AK58" s="71"/>
      <c r="AL58" s="71"/>
      <c r="AM58" s="79"/>
      <c r="AN58" s="71"/>
      <c r="AO58" s="142"/>
      <c r="AP58" s="141"/>
      <c r="AQ58" s="141"/>
      <c r="AR58" s="141"/>
      <c r="AS58" s="141"/>
      <c r="AT58" s="71"/>
      <c r="AU58" s="71"/>
      <c r="AV58" s="71"/>
      <c r="AW58" s="71"/>
      <c r="AX58" s="79"/>
      <c r="AY58" s="71"/>
      <c r="AZ58" s="142"/>
      <c r="BA58" s="141"/>
      <c r="BB58" s="141"/>
      <c r="BC58" s="71"/>
      <c r="BD58" s="71"/>
      <c r="BE58" s="71"/>
      <c r="BF58" s="71"/>
      <c r="BG58" s="71"/>
      <c r="BH58" s="71"/>
      <c r="BI58" s="79"/>
      <c r="BJ58" s="71"/>
      <c r="BK58" s="142">
        <v>30</v>
      </c>
      <c r="BL58" s="141"/>
      <c r="BM58" s="141"/>
      <c r="BN58" s="71"/>
      <c r="BO58" s="71"/>
      <c r="BP58" s="71"/>
      <c r="BQ58" s="71"/>
      <c r="BR58" s="71"/>
      <c r="BS58" s="71"/>
      <c r="BT58" s="79">
        <v>2</v>
      </c>
      <c r="BU58" s="71" t="s">
        <v>77</v>
      </c>
      <c r="BV58" s="142"/>
      <c r="BW58" s="141"/>
      <c r="BX58" s="141"/>
      <c r="BY58" s="71"/>
      <c r="BZ58" s="71"/>
      <c r="CA58" s="71"/>
      <c r="CB58" s="71"/>
      <c r="CC58" s="71"/>
      <c r="CD58" s="71"/>
      <c r="CE58" s="71"/>
      <c r="CF58" s="71"/>
      <c r="CG58" s="143"/>
      <c r="CH58" s="144"/>
    </row>
    <row r="59" spans="1:86" ht="15.75" customHeight="1" thickBot="1" x14ac:dyDescent="0.35">
      <c r="A59" s="126"/>
      <c r="B59" s="178" t="s">
        <v>126</v>
      </c>
      <c r="C59" s="196" t="s">
        <v>210</v>
      </c>
      <c r="D59" s="137" t="s">
        <v>77</v>
      </c>
      <c r="E59" s="55">
        <f>SUM(J59:R59)</f>
        <v>30</v>
      </c>
      <c r="F59" s="66">
        <f>AB59+AM59+AX59+BI59+BT59+CE59</f>
        <v>2</v>
      </c>
      <c r="G59" s="71"/>
      <c r="H59" s="54"/>
      <c r="I59" s="91"/>
      <c r="J59" s="54">
        <f t="shared" si="138"/>
        <v>30</v>
      </c>
      <c r="K59" s="54">
        <f t="shared" si="138"/>
        <v>0</v>
      </c>
      <c r="L59" s="54"/>
      <c r="M59" s="54">
        <f t="shared" si="139"/>
        <v>0</v>
      </c>
      <c r="N59" s="54">
        <f t="shared" si="139"/>
        <v>0</v>
      </c>
      <c r="O59" s="54">
        <f t="shared" si="139"/>
        <v>0</v>
      </c>
      <c r="P59" s="54">
        <f t="shared" si="139"/>
        <v>0</v>
      </c>
      <c r="Q59" s="54">
        <f t="shared" si="139"/>
        <v>0</v>
      </c>
      <c r="R59" s="70">
        <f t="shared" si="139"/>
        <v>0</v>
      </c>
      <c r="S59" s="142"/>
      <c r="T59" s="71"/>
      <c r="U59" s="71"/>
      <c r="V59" s="71"/>
      <c r="W59" s="71"/>
      <c r="X59" s="71"/>
      <c r="Y59" s="71"/>
      <c r="Z59" s="71"/>
      <c r="AA59" s="71"/>
      <c r="AB59" s="71"/>
      <c r="AC59" s="78"/>
      <c r="AD59" s="142"/>
      <c r="AE59" s="71"/>
      <c r="AF59" s="71"/>
      <c r="AG59" s="71"/>
      <c r="AH59" s="71"/>
      <c r="AI59" s="71"/>
      <c r="AJ59" s="71"/>
      <c r="AK59" s="71"/>
      <c r="AL59" s="71"/>
      <c r="AM59" s="79"/>
      <c r="AN59" s="71"/>
      <c r="AO59" s="142"/>
      <c r="AP59" s="141"/>
      <c r="AQ59" s="141"/>
      <c r="AR59" s="141"/>
      <c r="AS59" s="141"/>
      <c r="AT59" s="71"/>
      <c r="AU59" s="71"/>
      <c r="AV59" s="71"/>
      <c r="AW59" s="71"/>
      <c r="AX59" s="79"/>
      <c r="AY59" s="71"/>
      <c r="AZ59" s="142"/>
      <c r="BA59" s="141"/>
      <c r="BB59" s="141"/>
      <c r="BC59" s="71"/>
      <c r="BD59" s="71"/>
      <c r="BE59" s="71"/>
      <c r="BF59" s="71"/>
      <c r="BG59" s="71"/>
      <c r="BH59" s="71"/>
      <c r="BI59" s="79"/>
      <c r="BJ59" s="71"/>
      <c r="BK59" s="142">
        <v>30</v>
      </c>
      <c r="BL59" s="141"/>
      <c r="BM59" s="141"/>
      <c r="BN59" s="71"/>
      <c r="BO59" s="71"/>
      <c r="BP59" s="71"/>
      <c r="BQ59" s="71"/>
      <c r="BR59" s="71"/>
      <c r="BS59" s="71"/>
      <c r="BT59" s="79">
        <v>2</v>
      </c>
      <c r="BU59" s="71" t="s">
        <v>77</v>
      </c>
      <c r="BV59" s="142"/>
      <c r="BW59" s="141"/>
      <c r="BX59" s="141"/>
      <c r="BY59" s="71"/>
      <c r="BZ59" s="71"/>
      <c r="CA59" s="71"/>
      <c r="CB59" s="71"/>
      <c r="CC59" s="71"/>
      <c r="CD59" s="71"/>
      <c r="CE59" s="71"/>
      <c r="CF59" s="71"/>
      <c r="CG59" s="143"/>
      <c r="CH59" s="144"/>
    </row>
    <row r="60" spans="1:86" ht="15.75" customHeight="1" thickBot="1" x14ac:dyDescent="0.35">
      <c r="A60" s="126"/>
      <c r="B60" s="209" t="s">
        <v>128</v>
      </c>
      <c r="C60" s="159" t="s">
        <v>139</v>
      </c>
      <c r="D60" s="143" t="s">
        <v>77</v>
      </c>
      <c r="E60" s="92">
        <f>SUM(J60:R60)</f>
        <v>30</v>
      </c>
      <c r="F60" s="93">
        <f>AB60+AM60+AX60+BI60+BT60+CE60</f>
        <v>2</v>
      </c>
      <c r="G60" s="71"/>
      <c r="H60" s="71"/>
      <c r="I60" s="102"/>
      <c r="J60" s="71">
        <f t="shared" si="138"/>
        <v>30</v>
      </c>
      <c r="K60" s="71">
        <f t="shared" si="138"/>
        <v>0</v>
      </c>
      <c r="L60" s="71"/>
      <c r="M60" s="71">
        <f t="shared" si="139"/>
        <v>0</v>
      </c>
      <c r="N60" s="71">
        <f t="shared" si="139"/>
        <v>0</v>
      </c>
      <c r="O60" s="71">
        <f t="shared" si="139"/>
        <v>0</v>
      </c>
      <c r="P60" s="71">
        <f t="shared" si="139"/>
        <v>0</v>
      </c>
      <c r="Q60" s="71">
        <f t="shared" si="139"/>
        <v>0</v>
      </c>
      <c r="R60" s="78">
        <f t="shared" si="139"/>
        <v>0</v>
      </c>
      <c r="S60" s="142"/>
      <c r="T60" s="71"/>
      <c r="U60" s="71"/>
      <c r="V60" s="71"/>
      <c r="W60" s="71"/>
      <c r="X60" s="71"/>
      <c r="Y60" s="71"/>
      <c r="Z60" s="71"/>
      <c r="AA60" s="71"/>
      <c r="AB60" s="71"/>
      <c r="AC60" s="78"/>
      <c r="AD60" s="142"/>
      <c r="AE60" s="71"/>
      <c r="AF60" s="71"/>
      <c r="AG60" s="71"/>
      <c r="AH60" s="71"/>
      <c r="AI60" s="71"/>
      <c r="AJ60" s="71"/>
      <c r="AK60" s="71"/>
      <c r="AL60" s="71"/>
      <c r="AM60" s="79"/>
      <c r="AN60" s="71"/>
      <c r="AO60" s="142"/>
      <c r="AP60" s="141"/>
      <c r="AQ60" s="141"/>
      <c r="AR60" s="141"/>
      <c r="AS60" s="141"/>
      <c r="AT60" s="71"/>
      <c r="AU60" s="71"/>
      <c r="AV60" s="71"/>
      <c r="AW60" s="71"/>
      <c r="AX60" s="79"/>
      <c r="AY60" s="71"/>
      <c r="AZ60" s="142"/>
      <c r="BA60" s="141"/>
      <c r="BB60" s="141"/>
      <c r="BC60" s="71"/>
      <c r="BD60" s="71"/>
      <c r="BE60" s="71"/>
      <c r="BF60" s="71"/>
      <c r="BG60" s="71"/>
      <c r="BH60" s="71"/>
      <c r="BI60" s="79"/>
      <c r="BJ60" s="71"/>
      <c r="BK60" s="142">
        <v>30</v>
      </c>
      <c r="BL60" s="141"/>
      <c r="BM60" s="141"/>
      <c r="BN60" s="71"/>
      <c r="BO60" s="71"/>
      <c r="BP60" s="71"/>
      <c r="BQ60" s="71"/>
      <c r="BR60" s="71"/>
      <c r="BS60" s="71"/>
      <c r="BT60" s="79">
        <v>2</v>
      </c>
      <c r="BU60" s="71" t="s">
        <v>77</v>
      </c>
      <c r="BV60" s="142"/>
      <c r="BW60" s="141"/>
      <c r="BX60" s="141"/>
      <c r="BY60" s="71"/>
      <c r="BZ60" s="71"/>
      <c r="CA60" s="71"/>
      <c r="CB60" s="71"/>
      <c r="CC60" s="71"/>
      <c r="CD60" s="71"/>
      <c r="CE60" s="71"/>
      <c r="CF60" s="71"/>
      <c r="CG60" s="143"/>
      <c r="CH60" s="144"/>
    </row>
    <row r="61" spans="1:86" ht="15.75" customHeight="1" thickBot="1" x14ac:dyDescent="0.35">
      <c r="A61" s="164"/>
      <c r="B61" s="210" t="s">
        <v>140</v>
      </c>
      <c r="C61" s="210"/>
      <c r="D61" s="75"/>
      <c r="E61" s="75">
        <f>SUM(J61:R61)</f>
        <v>90</v>
      </c>
      <c r="F61" s="75">
        <f>SUM(F57:F59)</f>
        <v>6</v>
      </c>
      <c r="G61" s="75"/>
      <c r="H61" s="75"/>
      <c r="I61" s="76"/>
      <c r="J61" s="75">
        <f>SUM(J57:J59)</f>
        <v>90</v>
      </c>
      <c r="K61" s="75">
        <f t="shared" ref="K61:R61" si="140">SUM(K57:K60)</f>
        <v>0</v>
      </c>
      <c r="L61" s="75"/>
      <c r="M61" s="75">
        <f t="shared" si="140"/>
        <v>0</v>
      </c>
      <c r="N61" s="75">
        <f t="shared" si="140"/>
        <v>0</v>
      </c>
      <c r="O61" s="75">
        <f t="shared" si="140"/>
        <v>0</v>
      </c>
      <c r="P61" s="75">
        <f t="shared" si="140"/>
        <v>0</v>
      </c>
      <c r="Q61" s="75">
        <f t="shared" si="140"/>
        <v>0</v>
      </c>
      <c r="R61" s="75">
        <f t="shared" si="140"/>
        <v>0</v>
      </c>
      <c r="S61" s="75">
        <f>SUM(S57:S60)</f>
        <v>0</v>
      </c>
      <c r="T61" s="75">
        <f t="shared" ref="T61:AB61" si="141">SUM(T57:T60)</f>
        <v>0</v>
      </c>
      <c r="U61" s="75"/>
      <c r="V61" s="75">
        <f t="shared" si="141"/>
        <v>0</v>
      </c>
      <c r="W61" s="75">
        <f t="shared" si="141"/>
        <v>0</v>
      </c>
      <c r="X61" s="75">
        <f t="shared" si="141"/>
        <v>0</v>
      </c>
      <c r="Y61" s="75">
        <f t="shared" si="141"/>
        <v>0</v>
      </c>
      <c r="Z61" s="75">
        <f t="shared" si="141"/>
        <v>0</v>
      </c>
      <c r="AA61" s="75">
        <f t="shared" si="141"/>
        <v>0</v>
      </c>
      <c r="AB61" s="75">
        <f t="shared" si="141"/>
        <v>0</v>
      </c>
      <c r="AC61" s="75"/>
      <c r="AD61" s="75">
        <f>SUM(AD57:AD60)</f>
        <v>0</v>
      </c>
      <c r="AE61" s="75">
        <f t="shared" ref="AE61:AM61" si="142">SUM(AE57:AE60)</f>
        <v>0</v>
      </c>
      <c r="AF61" s="75"/>
      <c r="AG61" s="75">
        <f t="shared" si="142"/>
        <v>0</v>
      </c>
      <c r="AH61" s="75">
        <f t="shared" si="142"/>
        <v>0</v>
      </c>
      <c r="AI61" s="75">
        <f t="shared" si="142"/>
        <v>0</v>
      </c>
      <c r="AJ61" s="75">
        <f t="shared" si="142"/>
        <v>0</v>
      </c>
      <c r="AK61" s="75">
        <f t="shared" si="142"/>
        <v>0</v>
      </c>
      <c r="AL61" s="75">
        <f t="shared" si="142"/>
        <v>0</v>
      </c>
      <c r="AM61" s="75">
        <f t="shared" si="142"/>
        <v>0</v>
      </c>
      <c r="AN61" s="75"/>
      <c r="AO61" s="75">
        <f>SUM(AO57:AO60)</f>
        <v>0</v>
      </c>
      <c r="AP61" s="75">
        <f t="shared" ref="AP61:AX61" si="143">SUM(AP57:AP60)</f>
        <v>0</v>
      </c>
      <c r="AQ61" s="75"/>
      <c r="AR61" s="75">
        <f t="shared" si="143"/>
        <v>0</v>
      </c>
      <c r="AS61" s="75">
        <f t="shared" si="143"/>
        <v>0</v>
      </c>
      <c r="AT61" s="75">
        <f t="shared" si="143"/>
        <v>0</v>
      </c>
      <c r="AU61" s="75">
        <f t="shared" si="143"/>
        <v>0</v>
      </c>
      <c r="AV61" s="75">
        <f t="shared" si="143"/>
        <v>0</v>
      </c>
      <c r="AW61" s="75">
        <f t="shared" si="143"/>
        <v>0</v>
      </c>
      <c r="AX61" s="75">
        <f t="shared" si="143"/>
        <v>0</v>
      </c>
      <c r="AY61" s="75"/>
      <c r="AZ61" s="75">
        <f>SUM(AZ57:AZ60)</f>
        <v>0</v>
      </c>
      <c r="BA61" s="75">
        <f t="shared" ref="BA61:BI61" si="144">SUM(BA57:BA60)</f>
        <v>0</v>
      </c>
      <c r="BB61" s="75"/>
      <c r="BC61" s="75">
        <f t="shared" si="144"/>
        <v>0</v>
      </c>
      <c r="BD61" s="75">
        <f t="shared" si="144"/>
        <v>0</v>
      </c>
      <c r="BE61" s="75">
        <f t="shared" si="144"/>
        <v>0</v>
      </c>
      <c r="BF61" s="75">
        <f t="shared" si="144"/>
        <v>0</v>
      </c>
      <c r="BG61" s="75">
        <f t="shared" si="144"/>
        <v>0</v>
      </c>
      <c r="BH61" s="75">
        <f t="shared" si="144"/>
        <v>0</v>
      </c>
      <c r="BI61" s="75">
        <f t="shared" si="144"/>
        <v>0</v>
      </c>
      <c r="BJ61" s="75"/>
      <c r="BK61" s="75">
        <f>SUM(BK57:BK59)</f>
        <v>90</v>
      </c>
      <c r="BL61" s="75">
        <f t="shared" ref="BL61:BS61" si="145">SUM(BL57:BL60)</f>
        <v>0</v>
      </c>
      <c r="BM61" s="75"/>
      <c r="BN61" s="75">
        <f t="shared" si="145"/>
        <v>0</v>
      </c>
      <c r="BO61" s="75">
        <f t="shared" si="145"/>
        <v>0</v>
      </c>
      <c r="BP61" s="75">
        <f t="shared" si="145"/>
        <v>0</v>
      </c>
      <c r="BQ61" s="75">
        <f t="shared" si="145"/>
        <v>0</v>
      </c>
      <c r="BR61" s="75">
        <f t="shared" si="145"/>
        <v>0</v>
      </c>
      <c r="BS61" s="75">
        <f t="shared" si="145"/>
        <v>0</v>
      </c>
      <c r="BT61" s="75">
        <f>SUM(BT57:BT59)</f>
        <v>6</v>
      </c>
      <c r="BU61" s="75"/>
      <c r="BV61" s="75">
        <f>SUM(BV57:BV60)</f>
        <v>0</v>
      </c>
      <c r="BW61" s="75">
        <f t="shared" ref="BW61:CE61" si="146">SUM(BW57:BW60)</f>
        <v>0</v>
      </c>
      <c r="BX61" s="75"/>
      <c r="BY61" s="75">
        <f t="shared" si="146"/>
        <v>0</v>
      </c>
      <c r="BZ61" s="75">
        <f t="shared" si="146"/>
        <v>0</v>
      </c>
      <c r="CA61" s="75">
        <f t="shared" si="146"/>
        <v>0</v>
      </c>
      <c r="CB61" s="75">
        <f t="shared" si="146"/>
        <v>0</v>
      </c>
      <c r="CC61" s="75">
        <f t="shared" si="146"/>
        <v>0</v>
      </c>
      <c r="CD61" s="75">
        <f t="shared" si="146"/>
        <v>0</v>
      </c>
      <c r="CE61" s="75">
        <f t="shared" si="146"/>
        <v>0</v>
      </c>
      <c r="CF61" s="75"/>
      <c r="CG61" s="75"/>
      <c r="CH61" s="180"/>
    </row>
    <row r="62" spans="1:86" ht="25.95" customHeight="1" thickBot="1" x14ac:dyDescent="0.35">
      <c r="A62" s="213" t="s">
        <v>141</v>
      </c>
      <c r="B62" s="214"/>
      <c r="C62" s="224"/>
      <c r="D62" s="168"/>
      <c r="E62" s="103"/>
      <c r="F62" s="103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104"/>
      <c r="S62" s="94"/>
      <c r="T62" s="77"/>
      <c r="U62" s="77"/>
      <c r="V62" s="77"/>
      <c r="W62" s="77"/>
      <c r="X62" s="77"/>
      <c r="Y62" s="77"/>
      <c r="Z62" s="77"/>
      <c r="AA62" s="77"/>
      <c r="AB62" s="77"/>
      <c r="AC62" s="104"/>
      <c r="AD62" s="94"/>
      <c r="AE62" s="77"/>
      <c r="AF62" s="77"/>
      <c r="AG62" s="77"/>
      <c r="AH62" s="77"/>
      <c r="AI62" s="77"/>
      <c r="AJ62" s="77"/>
      <c r="AK62" s="77"/>
      <c r="AL62" s="77"/>
      <c r="AM62" s="169"/>
      <c r="AN62" s="77"/>
      <c r="AO62" s="94"/>
      <c r="AP62" s="170"/>
      <c r="AQ62" s="170"/>
      <c r="AR62" s="170"/>
      <c r="AS62" s="170"/>
      <c r="AT62" s="77"/>
      <c r="AU62" s="77"/>
      <c r="AV62" s="77"/>
      <c r="AW62" s="77"/>
      <c r="AX62" s="169"/>
      <c r="AY62" s="77"/>
      <c r="AZ62" s="94"/>
      <c r="BA62" s="170"/>
      <c r="BB62" s="170"/>
      <c r="BC62" s="77"/>
      <c r="BD62" s="77"/>
      <c r="BE62" s="77"/>
      <c r="BF62" s="77"/>
      <c r="BG62" s="77"/>
      <c r="BH62" s="77"/>
      <c r="BI62" s="169"/>
      <c r="BJ62" s="77"/>
      <c r="BK62" s="94"/>
      <c r="BL62" s="170"/>
      <c r="BM62" s="170"/>
      <c r="BN62" s="77"/>
      <c r="BO62" s="77"/>
      <c r="BP62" s="77"/>
      <c r="BQ62" s="77"/>
      <c r="BR62" s="77"/>
      <c r="BS62" s="77"/>
      <c r="BT62" s="169"/>
      <c r="BU62" s="77"/>
      <c r="BV62" s="94"/>
      <c r="BW62" s="170"/>
      <c r="BX62" s="170"/>
      <c r="BY62" s="77"/>
      <c r="BZ62" s="77"/>
      <c r="CA62" s="77"/>
      <c r="CB62" s="77"/>
      <c r="CC62" s="77"/>
      <c r="CD62" s="77"/>
      <c r="CE62" s="77"/>
      <c r="CF62" s="77"/>
      <c r="CG62" s="168"/>
      <c r="CH62" s="171"/>
    </row>
    <row r="63" spans="1:86" ht="15.75" customHeight="1" thickBot="1" x14ac:dyDescent="0.35">
      <c r="A63" s="98">
        <v>32</v>
      </c>
      <c r="B63" s="50" t="s">
        <v>133</v>
      </c>
      <c r="C63" s="52" t="s">
        <v>143</v>
      </c>
      <c r="D63" s="131" t="s">
        <v>77</v>
      </c>
      <c r="E63" s="55">
        <f t="shared" ref="E63:E67" si="147">SUM(J63:R63)</f>
        <v>30</v>
      </c>
      <c r="F63" s="88">
        <f>AB63+AM63+AX63+BI63+BT63+CE63</f>
        <v>2</v>
      </c>
      <c r="G63" s="55"/>
      <c r="H63" s="55"/>
      <c r="I63" s="97"/>
      <c r="J63" s="55">
        <f t="shared" ref="J63:K67" si="148">S63+AD63+AO63+AZ63+BK63+BV63</f>
        <v>0</v>
      </c>
      <c r="K63" s="55">
        <f t="shared" si="148"/>
        <v>30</v>
      </c>
      <c r="L63" s="55"/>
      <c r="M63" s="55">
        <f t="shared" ref="M63:R67" si="149">V63+AG63+AR63+BC63+BN63+BY63</f>
        <v>0</v>
      </c>
      <c r="N63" s="55">
        <f t="shared" si="149"/>
        <v>0</v>
      </c>
      <c r="O63" s="55">
        <f t="shared" si="149"/>
        <v>0</v>
      </c>
      <c r="P63" s="55">
        <f t="shared" si="149"/>
        <v>0</v>
      </c>
      <c r="Q63" s="55">
        <f t="shared" si="149"/>
        <v>0</v>
      </c>
      <c r="R63" s="65">
        <f t="shared" si="149"/>
        <v>0</v>
      </c>
      <c r="S63" s="173"/>
      <c r="T63" s="92"/>
      <c r="U63" s="92"/>
      <c r="V63" s="92"/>
      <c r="W63" s="92"/>
      <c r="X63" s="92"/>
      <c r="Y63" s="92"/>
      <c r="Z63" s="92"/>
      <c r="AA63" s="92"/>
      <c r="AB63" s="92"/>
      <c r="AC63" s="174"/>
      <c r="AD63" s="173"/>
      <c r="AE63" s="92"/>
      <c r="AF63" s="92"/>
      <c r="AG63" s="92"/>
      <c r="AH63" s="92"/>
      <c r="AI63" s="92"/>
      <c r="AJ63" s="92"/>
      <c r="AK63" s="92"/>
      <c r="AL63" s="92"/>
      <c r="AM63" s="82"/>
      <c r="AN63" s="92"/>
      <c r="AO63" s="173"/>
      <c r="AP63" s="175"/>
      <c r="AQ63" s="175"/>
      <c r="AR63" s="175"/>
      <c r="AS63" s="175"/>
      <c r="AT63" s="92"/>
      <c r="AU63" s="92"/>
      <c r="AV63" s="92"/>
      <c r="AW63" s="92"/>
      <c r="AX63" s="82"/>
      <c r="AY63" s="92"/>
      <c r="AZ63" s="173"/>
      <c r="BA63" s="175"/>
      <c r="BB63" s="175"/>
      <c r="BC63" s="92"/>
      <c r="BD63" s="92"/>
      <c r="BE63" s="92"/>
      <c r="BF63" s="92"/>
      <c r="BG63" s="92"/>
      <c r="BH63" s="92"/>
      <c r="BI63" s="82"/>
      <c r="BJ63" s="92"/>
      <c r="BK63" s="173"/>
      <c r="BL63" s="175"/>
      <c r="BM63" s="175"/>
      <c r="BN63" s="92"/>
      <c r="BO63" s="92"/>
      <c r="BP63" s="92"/>
      <c r="BQ63" s="92"/>
      <c r="BR63" s="92"/>
      <c r="BS63" s="92"/>
      <c r="BT63" s="82"/>
      <c r="BU63" s="92"/>
      <c r="BV63" s="173"/>
      <c r="BW63" s="175">
        <v>30</v>
      </c>
      <c r="BX63" s="175"/>
      <c r="BY63" s="55"/>
      <c r="BZ63" s="55"/>
      <c r="CA63" s="55"/>
      <c r="CB63" s="55"/>
      <c r="CC63" s="55"/>
      <c r="CD63" s="55"/>
      <c r="CE63" s="55">
        <v>2</v>
      </c>
      <c r="CF63" s="55" t="s">
        <v>77</v>
      </c>
      <c r="CG63" s="131"/>
      <c r="CH63" s="132"/>
    </row>
    <row r="64" spans="1:86" ht="15.75" customHeight="1" thickBot="1" x14ac:dyDescent="0.35">
      <c r="A64" s="126"/>
      <c r="B64" s="51" t="s">
        <v>135</v>
      </c>
      <c r="C64" s="53" t="s">
        <v>144</v>
      </c>
      <c r="D64" s="137" t="s">
        <v>77</v>
      </c>
      <c r="E64" s="55">
        <f t="shared" si="147"/>
        <v>30</v>
      </c>
      <c r="F64" s="89">
        <f>AB64+AM64+AX64+BI64+BT64+CE64</f>
        <v>2</v>
      </c>
      <c r="G64" s="54"/>
      <c r="H64" s="54"/>
      <c r="I64" s="91"/>
      <c r="J64" s="54">
        <f t="shared" si="148"/>
        <v>0</v>
      </c>
      <c r="K64" s="54">
        <f t="shared" si="148"/>
        <v>30</v>
      </c>
      <c r="L64" s="54"/>
      <c r="M64" s="54">
        <f t="shared" si="149"/>
        <v>0</v>
      </c>
      <c r="N64" s="54">
        <f t="shared" si="149"/>
        <v>0</v>
      </c>
      <c r="O64" s="54">
        <f t="shared" si="149"/>
        <v>0</v>
      </c>
      <c r="P64" s="54">
        <f t="shared" si="149"/>
        <v>0</v>
      </c>
      <c r="Q64" s="54">
        <f t="shared" si="149"/>
        <v>0</v>
      </c>
      <c r="R64" s="70">
        <f t="shared" si="149"/>
        <v>0</v>
      </c>
      <c r="S64" s="142"/>
      <c r="T64" s="71"/>
      <c r="U64" s="71"/>
      <c r="V64" s="71"/>
      <c r="W64" s="71"/>
      <c r="X64" s="71"/>
      <c r="Y64" s="71"/>
      <c r="Z64" s="71"/>
      <c r="AA64" s="71"/>
      <c r="AB64" s="71"/>
      <c r="AC64" s="78"/>
      <c r="AD64" s="142"/>
      <c r="AE64" s="71"/>
      <c r="AF64" s="71"/>
      <c r="AG64" s="71"/>
      <c r="AH64" s="71"/>
      <c r="AI64" s="71"/>
      <c r="AJ64" s="71"/>
      <c r="AK64" s="71"/>
      <c r="AL64" s="71"/>
      <c r="AM64" s="79"/>
      <c r="AN64" s="71"/>
      <c r="AO64" s="142"/>
      <c r="AP64" s="141"/>
      <c r="AQ64" s="141"/>
      <c r="AR64" s="141"/>
      <c r="AS64" s="141"/>
      <c r="AT64" s="71"/>
      <c r="AU64" s="71"/>
      <c r="AV64" s="71"/>
      <c r="AW64" s="71"/>
      <c r="AX64" s="79"/>
      <c r="AY64" s="71"/>
      <c r="AZ64" s="142"/>
      <c r="BA64" s="141"/>
      <c r="BB64" s="141"/>
      <c r="BC64" s="71"/>
      <c r="BD64" s="71"/>
      <c r="BE64" s="71"/>
      <c r="BF64" s="71"/>
      <c r="BG64" s="71"/>
      <c r="BH64" s="71"/>
      <c r="BI64" s="79"/>
      <c r="BJ64" s="71"/>
      <c r="BK64" s="142"/>
      <c r="BL64" s="141"/>
      <c r="BM64" s="141"/>
      <c r="BN64" s="71"/>
      <c r="BO64" s="71"/>
      <c r="BP64" s="71"/>
      <c r="BQ64" s="71"/>
      <c r="BR64" s="71"/>
      <c r="BS64" s="71"/>
      <c r="BT64" s="79"/>
      <c r="BU64" s="71"/>
      <c r="BV64" s="142"/>
      <c r="BW64" s="141">
        <v>30</v>
      </c>
      <c r="BX64" s="141"/>
      <c r="BY64" s="71"/>
      <c r="BZ64" s="71"/>
      <c r="CA64" s="71"/>
      <c r="CB64" s="71"/>
      <c r="CC64" s="71"/>
      <c r="CD64" s="71"/>
      <c r="CE64" s="71">
        <v>2</v>
      </c>
      <c r="CF64" s="71" t="s">
        <v>77</v>
      </c>
      <c r="CG64" s="143"/>
      <c r="CH64" s="144"/>
    </row>
    <row r="65" spans="1:86" ht="15.75" customHeight="1" thickBot="1" x14ac:dyDescent="0.35">
      <c r="A65" s="126"/>
      <c r="B65" s="51" t="s">
        <v>137</v>
      </c>
      <c r="C65" s="53" t="s">
        <v>146</v>
      </c>
      <c r="D65" s="137" t="s">
        <v>77</v>
      </c>
      <c r="E65" s="55">
        <f t="shared" si="147"/>
        <v>30</v>
      </c>
      <c r="F65" s="89">
        <f>AB65+AM65+AX65+BI65+BT65+CE65</f>
        <v>2</v>
      </c>
      <c r="G65" s="54"/>
      <c r="H65" s="54"/>
      <c r="I65" s="91"/>
      <c r="J65" s="54">
        <f t="shared" si="148"/>
        <v>0</v>
      </c>
      <c r="K65" s="54">
        <f t="shared" si="148"/>
        <v>30</v>
      </c>
      <c r="L65" s="54"/>
      <c r="M65" s="54">
        <f t="shared" si="149"/>
        <v>0</v>
      </c>
      <c r="N65" s="54">
        <f t="shared" si="149"/>
        <v>0</v>
      </c>
      <c r="O65" s="54">
        <f t="shared" si="149"/>
        <v>0</v>
      </c>
      <c r="P65" s="54">
        <f t="shared" si="149"/>
        <v>0</v>
      </c>
      <c r="Q65" s="54">
        <f t="shared" si="149"/>
        <v>0</v>
      </c>
      <c r="R65" s="70">
        <f t="shared" si="149"/>
        <v>0</v>
      </c>
      <c r="S65" s="142"/>
      <c r="T65" s="71"/>
      <c r="U65" s="71"/>
      <c r="V65" s="71"/>
      <c r="W65" s="71"/>
      <c r="X65" s="71"/>
      <c r="Y65" s="71"/>
      <c r="Z65" s="71"/>
      <c r="AA65" s="71"/>
      <c r="AB65" s="71"/>
      <c r="AC65" s="78"/>
      <c r="AD65" s="142"/>
      <c r="AE65" s="71"/>
      <c r="AF65" s="71"/>
      <c r="AG65" s="71"/>
      <c r="AH65" s="71"/>
      <c r="AI65" s="71"/>
      <c r="AJ65" s="71"/>
      <c r="AK65" s="71"/>
      <c r="AL65" s="71"/>
      <c r="AM65" s="79"/>
      <c r="AN65" s="71"/>
      <c r="AO65" s="142"/>
      <c r="AP65" s="141"/>
      <c r="AQ65" s="141"/>
      <c r="AR65" s="141"/>
      <c r="AS65" s="141"/>
      <c r="AT65" s="71"/>
      <c r="AU65" s="71"/>
      <c r="AV65" s="71"/>
      <c r="AW65" s="71"/>
      <c r="AX65" s="79"/>
      <c r="AY65" s="71"/>
      <c r="AZ65" s="142"/>
      <c r="BA65" s="141"/>
      <c r="BB65" s="141"/>
      <c r="BC65" s="71"/>
      <c r="BD65" s="71"/>
      <c r="BE65" s="71"/>
      <c r="BF65" s="71"/>
      <c r="BG65" s="71"/>
      <c r="BH65" s="71"/>
      <c r="BI65" s="79"/>
      <c r="BJ65" s="71"/>
      <c r="BK65" s="142"/>
      <c r="BL65" s="141"/>
      <c r="BM65" s="141"/>
      <c r="BN65" s="71"/>
      <c r="BO65" s="71"/>
      <c r="BP65" s="71"/>
      <c r="BQ65" s="71"/>
      <c r="BR65" s="71"/>
      <c r="BS65" s="71"/>
      <c r="BT65" s="79"/>
      <c r="BU65" s="71"/>
      <c r="BV65" s="142"/>
      <c r="BW65" s="141">
        <v>30</v>
      </c>
      <c r="BX65" s="141"/>
      <c r="BY65" s="71"/>
      <c r="BZ65" s="71"/>
      <c r="CA65" s="71"/>
      <c r="CB65" s="71"/>
      <c r="CC65" s="71"/>
      <c r="CD65" s="71"/>
      <c r="CE65" s="71">
        <v>2</v>
      </c>
      <c r="CF65" s="71" t="s">
        <v>77</v>
      </c>
      <c r="CG65" s="143"/>
      <c r="CH65" s="144"/>
    </row>
    <row r="66" spans="1:86" ht="15.75" customHeight="1" thickBot="1" x14ac:dyDescent="0.35">
      <c r="A66" s="126"/>
      <c r="B66" s="51" t="s">
        <v>138</v>
      </c>
      <c r="C66" s="53" t="s">
        <v>147</v>
      </c>
      <c r="D66" s="137" t="s">
        <v>77</v>
      </c>
      <c r="E66" s="55">
        <f t="shared" si="147"/>
        <v>30</v>
      </c>
      <c r="F66" s="89">
        <f>AB66+AM66+AX66+BI66+BT66+CE66</f>
        <v>2</v>
      </c>
      <c r="G66" s="54"/>
      <c r="H66" s="54"/>
      <c r="I66" s="91"/>
      <c r="J66" s="54">
        <f t="shared" si="148"/>
        <v>0</v>
      </c>
      <c r="K66" s="54">
        <f t="shared" si="148"/>
        <v>30</v>
      </c>
      <c r="L66" s="54"/>
      <c r="M66" s="54">
        <f t="shared" si="149"/>
        <v>0</v>
      </c>
      <c r="N66" s="54">
        <f t="shared" si="149"/>
        <v>0</v>
      </c>
      <c r="O66" s="54">
        <f t="shared" si="149"/>
        <v>0</v>
      </c>
      <c r="P66" s="54">
        <f t="shared" si="149"/>
        <v>0</v>
      </c>
      <c r="Q66" s="54">
        <f t="shared" si="149"/>
        <v>0</v>
      </c>
      <c r="R66" s="70">
        <f t="shared" si="149"/>
        <v>0</v>
      </c>
      <c r="S66" s="142"/>
      <c r="T66" s="71"/>
      <c r="U66" s="71"/>
      <c r="V66" s="71"/>
      <c r="W66" s="71"/>
      <c r="X66" s="71"/>
      <c r="Y66" s="71"/>
      <c r="Z66" s="71"/>
      <c r="AA66" s="71"/>
      <c r="AB66" s="71"/>
      <c r="AC66" s="78"/>
      <c r="AD66" s="142"/>
      <c r="AE66" s="71"/>
      <c r="AF66" s="71"/>
      <c r="AG66" s="71"/>
      <c r="AH66" s="71"/>
      <c r="AI66" s="71"/>
      <c r="AJ66" s="71"/>
      <c r="AK66" s="71"/>
      <c r="AL66" s="71"/>
      <c r="AM66" s="79"/>
      <c r="AN66" s="71"/>
      <c r="AO66" s="142"/>
      <c r="AP66" s="141"/>
      <c r="AQ66" s="141"/>
      <c r="AR66" s="141"/>
      <c r="AS66" s="141"/>
      <c r="AT66" s="71"/>
      <c r="AU66" s="71"/>
      <c r="AV66" s="71"/>
      <c r="AW66" s="71"/>
      <c r="AX66" s="79"/>
      <c r="AY66" s="71"/>
      <c r="AZ66" s="142"/>
      <c r="BA66" s="141"/>
      <c r="BB66" s="141"/>
      <c r="BC66" s="71"/>
      <c r="BD66" s="71"/>
      <c r="BE66" s="71"/>
      <c r="BF66" s="71"/>
      <c r="BG66" s="71"/>
      <c r="BH66" s="71"/>
      <c r="BI66" s="79"/>
      <c r="BJ66" s="71"/>
      <c r="BK66" s="142"/>
      <c r="BL66" s="141"/>
      <c r="BM66" s="141"/>
      <c r="BN66" s="71"/>
      <c r="BO66" s="71"/>
      <c r="BP66" s="71"/>
      <c r="BQ66" s="71"/>
      <c r="BR66" s="71"/>
      <c r="BS66" s="71"/>
      <c r="BT66" s="79"/>
      <c r="BU66" s="71"/>
      <c r="BV66" s="142"/>
      <c r="BW66" s="141">
        <v>30</v>
      </c>
      <c r="BX66" s="141"/>
      <c r="BY66" s="71"/>
      <c r="BZ66" s="71"/>
      <c r="CA66" s="71"/>
      <c r="CB66" s="71"/>
      <c r="CC66" s="71"/>
      <c r="CD66" s="71"/>
      <c r="CE66" s="71">
        <v>2</v>
      </c>
      <c r="CF66" s="71" t="s">
        <v>77</v>
      </c>
      <c r="CG66" s="143"/>
      <c r="CH66" s="144"/>
    </row>
    <row r="67" spans="1:86" ht="15.75" customHeight="1" thickBot="1" x14ac:dyDescent="0.35">
      <c r="A67" s="145"/>
      <c r="B67" s="99" t="s">
        <v>205</v>
      </c>
      <c r="C67" s="100" t="s">
        <v>148</v>
      </c>
      <c r="D67" s="143" t="s">
        <v>77</v>
      </c>
      <c r="E67" s="92">
        <f t="shared" si="147"/>
        <v>30</v>
      </c>
      <c r="F67" s="101">
        <f>AB67+AM67+AX67+BI67+BT67+CE67</f>
        <v>2</v>
      </c>
      <c r="G67" s="71"/>
      <c r="H67" s="71"/>
      <c r="I67" s="102"/>
      <c r="J67" s="71">
        <f t="shared" si="148"/>
        <v>0</v>
      </c>
      <c r="K67" s="71">
        <f t="shared" si="148"/>
        <v>30</v>
      </c>
      <c r="L67" s="71"/>
      <c r="M67" s="71">
        <f t="shared" si="149"/>
        <v>0</v>
      </c>
      <c r="N67" s="71">
        <f t="shared" si="149"/>
        <v>0</v>
      </c>
      <c r="O67" s="71">
        <f t="shared" si="149"/>
        <v>0</v>
      </c>
      <c r="P67" s="71">
        <f t="shared" si="149"/>
        <v>0</v>
      </c>
      <c r="Q67" s="71">
        <f t="shared" si="149"/>
        <v>0</v>
      </c>
      <c r="R67" s="78">
        <f t="shared" si="149"/>
        <v>0</v>
      </c>
      <c r="S67" s="142"/>
      <c r="T67" s="71"/>
      <c r="U67" s="71"/>
      <c r="V67" s="71"/>
      <c r="W67" s="71"/>
      <c r="X67" s="71"/>
      <c r="Y67" s="71"/>
      <c r="Z67" s="71"/>
      <c r="AA67" s="71"/>
      <c r="AB67" s="71"/>
      <c r="AC67" s="78"/>
      <c r="AD67" s="142"/>
      <c r="AE67" s="71"/>
      <c r="AF67" s="71"/>
      <c r="AG67" s="71"/>
      <c r="AH67" s="71"/>
      <c r="AI67" s="71"/>
      <c r="AJ67" s="71"/>
      <c r="AK67" s="71"/>
      <c r="AL67" s="71"/>
      <c r="AM67" s="79"/>
      <c r="AN67" s="71"/>
      <c r="AO67" s="142"/>
      <c r="AP67" s="141"/>
      <c r="AQ67" s="141"/>
      <c r="AR67" s="141"/>
      <c r="AS67" s="141"/>
      <c r="AT67" s="71"/>
      <c r="AU67" s="71"/>
      <c r="AV67" s="71"/>
      <c r="AW67" s="71"/>
      <c r="AX67" s="79"/>
      <c r="AY67" s="71"/>
      <c r="AZ67" s="142"/>
      <c r="BA67" s="141"/>
      <c r="BB67" s="141"/>
      <c r="BC67" s="71"/>
      <c r="BD67" s="71"/>
      <c r="BE67" s="71"/>
      <c r="BF67" s="71"/>
      <c r="BG67" s="71"/>
      <c r="BH67" s="71"/>
      <c r="BI67" s="79"/>
      <c r="BJ67" s="71"/>
      <c r="BK67" s="142"/>
      <c r="BL67" s="141"/>
      <c r="BM67" s="141"/>
      <c r="BN67" s="71"/>
      <c r="BO67" s="71"/>
      <c r="BP67" s="71"/>
      <c r="BQ67" s="71"/>
      <c r="BR67" s="71"/>
      <c r="BS67" s="71"/>
      <c r="BT67" s="79"/>
      <c r="BU67" s="71"/>
      <c r="BV67" s="142"/>
      <c r="BW67" s="141">
        <v>30</v>
      </c>
      <c r="BX67" s="141"/>
      <c r="BY67" s="71"/>
      <c r="BZ67" s="71"/>
      <c r="CA67" s="71"/>
      <c r="CB67" s="71"/>
      <c r="CC67" s="71"/>
      <c r="CD67" s="71"/>
      <c r="CE67" s="71">
        <v>2</v>
      </c>
      <c r="CF67" s="71" t="s">
        <v>77</v>
      </c>
      <c r="CG67" s="143"/>
      <c r="CH67" s="144"/>
    </row>
    <row r="68" spans="1:86" ht="15.75" customHeight="1" thickBot="1" x14ac:dyDescent="0.35">
      <c r="A68" s="179"/>
      <c r="B68" s="220" t="s">
        <v>149</v>
      </c>
      <c r="C68" s="221"/>
      <c r="D68" s="75"/>
      <c r="E68" s="80">
        <v>90</v>
      </c>
      <c r="F68" s="105">
        <f>SUM(F63:F65)</f>
        <v>6</v>
      </c>
      <c r="G68" s="80"/>
      <c r="H68" s="80"/>
      <c r="I68" s="106"/>
      <c r="J68" s="80">
        <f>SUM(J63:J65)</f>
        <v>0</v>
      </c>
      <c r="K68" s="80">
        <v>90</v>
      </c>
      <c r="L68" s="80"/>
      <c r="M68" s="80">
        <f t="shared" ref="M68:R68" si="150">SUM(M63:M67)</f>
        <v>0</v>
      </c>
      <c r="N68" s="80">
        <f t="shared" si="150"/>
        <v>0</v>
      </c>
      <c r="O68" s="80">
        <f t="shared" si="150"/>
        <v>0</v>
      </c>
      <c r="P68" s="80">
        <f t="shared" si="150"/>
        <v>0</v>
      </c>
      <c r="Q68" s="80">
        <f t="shared" si="150"/>
        <v>0</v>
      </c>
      <c r="R68" s="80">
        <f t="shared" si="150"/>
        <v>0</v>
      </c>
      <c r="S68" s="80">
        <f t="shared" ref="S68" si="151">SUM(S63:S67)</f>
        <v>0</v>
      </c>
      <c r="T68" s="80">
        <f t="shared" ref="T68" si="152">SUM(T63:T67)</f>
        <v>0</v>
      </c>
      <c r="U68" s="80"/>
      <c r="V68" s="80">
        <f t="shared" ref="V68" si="153">SUM(V63:V67)</f>
        <v>0</v>
      </c>
      <c r="W68" s="80">
        <f t="shared" ref="W68" si="154">SUM(W63:W67)</f>
        <v>0</v>
      </c>
      <c r="X68" s="80">
        <f t="shared" ref="X68" si="155">SUM(X63:X67)</f>
        <v>0</v>
      </c>
      <c r="Y68" s="80">
        <f t="shared" ref="Y68" si="156">SUM(Y63:Y67)</f>
        <v>0</v>
      </c>
      <c r="Z68" s="80">
        <f t="shared" ref="Z68" si="157">SUM(Z63:Z67)</f>
        <v>0</v>
      </c>
      <c r="AA68" s="80">
        <f t="shared" ref="AA68" si="158">SUM(AA63:AA67)</f>
        <v>0</v>
      </c>
      <c r="AB68" s="80">
        <f t="shared" ref="AB68" si="159">SUM(AB63:AB67)</f>
        <v>0</v>
      </c>
      <c r="AC68" s="80"/>
      <c r="AD68" s="80">
        <f t="shared" ref="AD68" si="160">SUM(AD63:AD67)</f>
        <v>0</v>
      </c>
      <c r="AE68" s="80">
        <f t="shared" ref="AE68" si="161">SUM(AE63:AE67)</f>
        <v>0</v>
      </c>
      <c r="AF68" s="80"/>
      <c r="AG68" s="80">
        <f t="shared" ref="AG68" si="162">SUM(AG63:AG67)</f>
        <v>0</v>
      </c>
      <c r="AH68" s="80">
        <f t="shared" ref="AH68" si="163">SUM(AH63:AH67)</f>
        <v>0</v>
      </c>
      <c r="AI68" s="80">
        <f t="shared" ref="AI68" si="164">SUM(AI63:AI67)</f>
        <v>0</v>
      </c>
      <c r="AJ68" s="80">
        <f t="shared" ref="AJ68" si="165">SUM(AJ63:AJ67)</f>
        <v>0</v>
      </c>
      <c r="AK68" s="80">
        <f t="shared" ref="AK68" si="166">SUM(AK63:AK67)</f>
        <v>0</v>
      </c>
      <c r="AL68" s="80">
        <f t="shared" ref="AL68" si="167">SUM(AL63:AL67)</f>
        <v>0</v>
      </c>
      <c r="AM68" s="80">
        <f t="shared" ref="AM68" si="168">SUM(AM63:AM67)</f>
        <v>0</v>
      </c>
      <c r="AN68" s="80"/>
      <c r="AO68" s="80">
        <f t="shared" ref="AO68" si="169">SUM(AO63:AO67)</f>
        <v>0</v>
      </c>
      <c r="AP68" s="80">
        <f t="shared" ref="AP68" si="170">SUM(AP63:AP67)</f>
        <v>0</v>
      </c>
      <c r="AQ68" s="80"/>
      <c r="AR68" s="80">
        <f t="shared" ref="AR68" si="171">SUM(AR63:AR67)</f>
        <v>0</v>
      </c>
      <c r="AS68" s="80">
        <f t="shared" ref="AS68" si="172">SUM(AS63:AS67)</f>
        <v>0</v>
      </c>
      <c r="AT68" s="80">
        <f t="shared" ref="AT68" si="173">SUM(AT63:AT67)</f>
        <v>0</v>
      </c>
      <c r="AU68" s="80">
        <f t="shared" ref="AU68" si="174">SUM(AU63:AU67)</f>
        <v>0</v>
      </c>
      <c r="AV68" s="80">
        <f t="shared" ref="AV68" si="175">SUM(AV63:AV67)</f>
        <v>0</v>
      </c>
      <c r="AW68" s="80">
        <f t="shared" ref="AW68" si="176">SUM(AW63:AW67)</f>
        <v>0</v>
      </c>
      <c r="AX68" s="80">
        <f t="shared" ref="AX68" si="177">SUM(AX63:AX67)</f>
        <v>0</v>
      </c>
      <c r="AY68" s="80"/>
      <c r="AZ68" s="80">
        <f t="shared" ref="AZ68" si="178">SUM(AZ63:AZ67)</f>
        <v>0</v>
      </c>
      <c r="BA68" s="80">
        <f t="shared" ref="BA68" si="179">SUM(BA63:BA67)</f>
        <v>0</v>
      </c>
      <c r="BB68" s="80"/>
      <c r="BC68" s="80">
        <f t="shared" ref="BC68" si="180">SUM(BC63:BC67)</f>
        <v>0</v>
      </c>
      <c r="BD68" s="80">
        <f t="shared" ref="BD68" si="181">SUM(BD63:BD67)</f>
        <v>0</v>
      </c>
      <c r="BE68" s="80">
        <f t="shared" ref="BE68" si="182">SUM(BE63:BE67)</f>
        <v>0</v>
      </c>
      <c r="BF68" s="80">
        <f t="shared" ref="BF68" si="183">SUM(BF63:BF67)</f>
        <v>0</v>
      </c>
      <c r="BG68" s="80">
        <f t="shared" ref="BG68" si="184">SUM(BG63:BG67)</f>
        <v>0</v>
      </c>
      <c r="BH68" s="80">
        <f t="shared" ref="BH68" si="185">SUM(BH63:BH67)</f>
        <v>0</v>
      </c>
      <c r="BI68" s="80">
        <f t="shared" ref="BI68" si="186">SUM(BI63:BI67)</f>
        <v>0</v>
      </c>
      <c r="BJ68" s="80"/>
      <c r="BK68" s="80">
        <f t="shared" ref="BK68" si="187">SUM(BK63:BK67)</f>
        <v>0</v>
      </c>
      <c r="BL68" s="80">
        <f t="shared" ref="BL68" si="188">SUM(BL63:BL67)</f>
        <v>0</v>
      </c>
      <c r="BM68" s="80"/>
      <c r="BN68" s="80">
        <f t="shared" ref="BN68" si="189">SUM(BN63:BN67)</f>
        <v>0</v>
      </c>
      <c r="BO68" s="80">
        <f t="shared" ref="BO68" si="190">SUM(BO63:BO67)</f>
        <v>0</v>
      </c>
      <c r="BP68" s="80">
        <f t="shared" ref="BP68" si="191">SUM(BP63:BP67)</f>
        <v>0</v>
      </c>
      <c r="BQ68" s="80">
        <f t="shared" ref="BQ68" si="192">SUM(BQ63:BQ67)</f>
        <v>0</v>
      </c>
      <c r="BR68" s="80">
        <f t="shared" ref="BR68" si="193">SUM(BR63:BR67)</f>
        <v>0</v>
      </c>
      <c r="BS68" s="80">
        <f t="shared" ref="BS68" si="194">SUM(BS63:BS67)</f>
        <v>0</v>
      </c>
      <c r="BT68" s="80">
        <f t="shared" ref="BT68" si="195">SUM(BT63:BT67)</f>
        <v>0</v>
      </c>
      <c r="BU68" s="80"/>
      <c r="BV68" s="179">
        <f>SUM(BV63:BV65)</f>
        <v>0</v>
      </c>
      <c r="BW68" s="80">
        <f>SUM(BW63:BW65)</f>
        <v>90</v>
      </c>
      <c r="BX68" s="80"/>
      <c r="BY68" s="80">
        <f t="shared" ref="BY68:CD68" si="196">SUM(BY63:BY67)</f>
        <v>0</v>
      </c>
      <c r="BZ68" s="80">
        <f t="shared" si="196"/>
        <v>0</v>
      </c>
      <c r="CA68" s="80">
        <f t="shared" si="196"/>
        <v>0</v>
      </c>
      <c r="CB68" s="80">
        <f t="shared" si="196"/>
        <v>0</v>
      </c>
      <c r="CC68" s="80">
        <f t="shared" si="196"/>
        <v>0</v>
      </c>
      <c r="CD68" s="80">
        <f t="shared" si="196"/>
        <v>0</v>
      </c>
      <c r="CE68" s="80">
        <f>SUM(CE63:CE65)</f>
        <v>6</v>
      </c>
      <c r="CF68" s="80"/>
      <c r="CG68" s="75"/>
      <c r="CH68" s="180"/>
    </row>
    <row r="69" spans="1:86" ht="26.4" customHeight="1" thickBot="1" x14ac:dyDescent="0.35">
      <c r="A69" s="213" t="s">
        <v>150</v>
      </c>
      <c r="B69" s="225"/>
      <c r="C69" s="226"/>
      <c r="D69" s="168"/>
      <c r="E69" s="103"/>
      <c r="F69" s="103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104"/>
      <c r="S69" s="94"/>
      <c r="T69" s="77"/>
      <c r="U69" s="77"/>
      <c r="V69" s="77"/>
      <c r="W69" s="77"/>
      <c r="X69" s="77"/>
      <c r="Y69" s="77"/>
      <c r="Z69" s="77"/>
      <c r="AA69" s="77"/>
      <c r="AB69" s="77"/>
      <c r="AC69" s="104"/>
      <c r="AD69" s="94"/>
      <c r="AE69" s="77"/>
      <c r="AF69" s="77"/>
      <c r="AG69" s="77"/>
      <c r="AH69" s="77"/>
      <c r="AI69" s="77"/>
      <c r="AJ69" s="77"/>
      <c r="AK69" s="77"/>
      <c r="AL69" s="77"/>
      <c r="AM69" s="169"/>
      <c r="AN69" s="77"/>
      <c r="AO69" s="94"/>
      <c r="AP69" s="170"/>
      <c r="AQ69" s="170"/>
      <c r="AR69" s="170"/>
      <c r="AS69" s="170"/>
      <c r="AT69" s="77"/>
      <c r="AU69" s="77"/>
      <c r="AV69" s="77"/>
      <c r="AW69" s="77"/>
      <c r="AX69" s="169"/>
      <c r="AY69" s="77"/>
      <c r="AZ69" s="94"/>
      <c r="BA69" s="170"/>
      <c r="BB69" s="170"/>
      <c r="BC69" s="77"/>
      <c r="BD69" s="77"/>
      <c r="BE69" s="77"/>
      <c r="BF69" s="77"/>
      <c r="BG69" s="77"/>
      <c r="BH69" s="77"/>
      <c r="BI69" s="169"/>
      <c r="BJ69" s="77"/>
      <c r="BK69" s="94"/>
      <c r="BL69" s="170"/>
      <c r="BM69" s="170"/>
      <c r="BN69" s="77"/>
      <c r="BO69" s="77"/>
      <c r="BP69" s="77"/>
      <c r="BQ69" s="77"/>
      <c r="BR69" s="77"/>
      <c r="BS69" s="77"/>
      <c r="BT69" s="169"/>
      <c r="BU69" s="77"/>
      <c r="BV69" s="94"/>
      <c r="BW69" s="170"/>
      <c r="BX69" s="170"/>
      <c r="BY69" s="77"/>
      <c r="BZ69" s="77"/>
      <c r="CA69" s="77"/>
      <c r="CB69" s="77"/>
      <c r="CC69" s="77"/>
      <c r="CD69" s="77"/>
      <c r="CE69" s="77"/>
      <c r="CF69" s="77"/>
      <c r="CG69" s="168"/>
      <c r="CH69" s="171"/>
    </row>
    <row r="70" spans="1:86" ht="36.6" customHeight="1" thickBot="1" x14ac:dyDescent="0.35">
      <c r="A70" s="131">
        <v>33</v>
      </c>
      <c r="B70" s="165" t="s">
        <v>142</v>
      </c>
      <c r="C70" s="152" t="s">
        <v>151</v>
      </c>
      <c r="D70" s="176" t="s">
        <v>76</v>
      </c>
      <c r="E70" s="55">
        <f>SUM(J70:R70)</f>
        <v>50</v>
      </c>
      <c r="F70" s="88">
        <f>AB70+AM70+AX70+BI70+BT70+CE70</f>
        <v>14</v>
      </c>
      <c r="G70" s="55"/>
      <c r="H70" s="55"/>
      <c r="I70" s="97"/>
      <c r="J70" s="55">
        <f t="shared" ref="J70:K72" si="197">S70+AD70+AO70+AZ70+BK70+BV70</f>
        <v>0</v>
      </c>
      <c r="K70" s="55">
        <f t="shared" si="197"/>
        <v>0</v>
      </c>
      <c r="L70" s="55"/>
      <c r="M70" s="55">
        <f t="shared" ref="M70:R72" si="198">V70+AG70+AR70+BC70+BN70+BY70</f>
        <v>0</v>
      </c>
      <c r="N70" s="55">
        <f t="shared" si="198"/>
        <v>50</v>
      </c>
      <c r="O70" s="55">
        <f t="shared" si="198"/>
        <v>0</v>
      </c>
      <c r="P70" s="55">
        <f t="shared" si="198"/>
        <v>0</v>
      </c>
      <c r="Q70" s="55">
        <f t="shared" si="198"/>
        <v>0</v>
      </c>
      <c r="R70" s="65">
        <f t="shared" si="198"/>
        <v>0</v>
      </c>
      <c r="S70" s="173"/>
      <c r="T70" s="92"/>
      <c r="U70" s="92"/>
      <c r="V70" s="92"/>
      <c r="W70" s="92"/>
      <c r="X70" s="92"/>
      <c r="Y70" s="92"/>
      <c r="Z70" s="92"/>
      <c r="AA70" s="92"/>
      <c r="AB70" s="92"/>
      <c r="AC70" s="174"/>
      <c r="AD70" s="173"/>
      <c r="AE70" s="92"/>
      <c r="AF70" s="92"/>
      <c r="AG70" s="92"/>
      <c r="AH70" s="92"/>
      <c r="AI70" s="92"/>
      <c r="AJ70" s="92"/>
      <c r="AK70" s="92"/>
      <c r="AL70" s="92"/>
      <c r="AM70" s="82"/>
      <c r="AN70" s="92"/>
      <c r="AO70" s="173"/>
      <c r="AP70" s="175"/>
      <c r="AQ70" s="175"/>
      <c r="AR70" s="175"/>
      <c r="AS70" s="175"/>
      <c r="AT70" s="92"/>
      <c r="AU70" s="92"/>
      <c r="AV70" s="92"/>
      <c r="AW70" s="92"/>
      <c r="AX70" s="82"/>
      <c r="AY70" s="92"/>
      <c r="AZ70" s="173"/>
      <c r="BA70" s="175"/>
      <c r="BB70" s="175"/>
      <c r="BC70" s="92"/>
      <c r="BD70" s="92"/>
      <c r="BE70" s="92"/>
      <c r="BF70" s="92"/>
      <c r="BG70" s="92"/>
      <c r="BH70" s="92"/>
      <c r="BI70" s="82"/>
      <c r="BJ70" s="92"/>
      <c r="BK70" s="173"/>
      <c r="BL70" s="175"/>
      <c r="BM70" s="175"/>
      <c r="BN70" s="92"/>
      <c r="BO70" s="92">
        <v>25</v>
      </c>
      <c r="BP70" s="92"/>
      <c r="BQ70" s="92"/>
      <c r="BR70" s="92"/>
      <c r="BS70" s="92"/>
      <c r="BT70" s="82">
        <v>7</v>
      </c>
      <c r="BU70" s="92" t="s">
        <v>76</v>
      </c>
      <c r="BV70" s="173"/>
      <c r="BW70" s="175"/>
      <c r="BX70" s="175"/>
      <c r="BY70" s="92"/>
      <c r="BZ70" s="92">
        <v>25</v>
      </c>
      <c r="CA70" s="92"/>
      <c r="CB70" s="92"/>
      <c r="CC70" s="92"/>
      <c r="CD70" s="92"/>
      <c r="CE70" s="92">
        <v>7</v>
      </c>
      <c r="CF70" s="92" t="s">
        <v>77</v>
      </c>
      <c r="CG70" s="176"/>
      <c r="CH70" s="177"/>
    </row>
    <row r="71" spans="1:86" ht="22.2" customHeight="1" thickBot="1" x14ac:dyDescent="0.35">
      <c r="A71" s="126"/>
      <c r="B71" s="172" t="s">
        <v>206</v>
      </c>
      <c r="C71" s="157" t="s">
        <v>152</v>
      </c>
      <c r="D71" s="143" t="s">
        <v>76</v>
      </c>
      <c r="E71" s="55">
        <f>SUM(J71:R71)</f>
        <v>50</v>
      </c>
      <c r="F71" s="89">
        <f>AB71+AM71+AX71+BI71+BT71+CE71</f>
        <v>14</v>
      </c>
      <c r="G71" s="54"/>
      <c r="H71" s="54"/>
      <c r="I71" s="91"/>
      <c r="J71" s="54">
        <f t="shared" si="197"/>
        <v>0</v>
      </c>
      <c r="K71" s="54">
        <f t="shared" si="197"/>
        <v>0</v>
      </c>
      <c r="L71" s="54"/>
      <c r="M71" s="54">
        <f t="shared" si="198"/>
        <v>0</v>
      </c>
      <c r="N71" s="54">
        <f t="shared" si="198"/>
        <v>50</v>
      </c>
      <c r="O71" s="54">
        <f t="shared" si="198"/>
        <v>0</v>
      </c>
      <c r="P71" s="54">
        <f t="shared" si="198"/>
        <v>0</v>
      </c>
      <c r="Q71" s="54">
        <f t="shared" si="198"/>
        <v>0</v>
      </c>
      <c r="R71" s="70">
        <f t="shared" si="198"/>
        <v>0</v>
      </c>
      <c r="S71" s="142"/>
      <c r="T71" s="71"/>
      <c r="U71" s="71"/>
      <c r="V71" s="71"/>
      <c r="W71" s="71"/>
      <c r="X71" s="71"/>
      <c r="Y71" s="71"/>
      <c r="Z71" s="71"/>
      <c r="AA71" s="71"/>
      <c r="AB71" s="71"/>
      <c r="AC71" s="78"/>
      <c r="AD71" s="142"/>
      <c r="AE71" s="71"/>
      <c r="AF71" s="71"/>
      <c r="AG71" s="71"/>
      <c r="AH71" s="71"/>
      <c r="AI71" s="71"/>
      <c r="AJ71" s="71"/>
      <c r="AK71" s="71"/>
      <c r="AL71" s="71"/>
      <c r="AM71" s="79"/>
      <c r="AN71" s="71"/>
      <c r="AO71" s="142"/>
      <c r="AP71" s="141"/>
      <c r="AQ71" s="141"/>
      <c r="AR71" s="141"/>
      <c r="AS71" s="141"/>
      <c r="AT71" s="71"/>
      <c r="AU71" s="71"/>
      <c r="AV71" s="71"/>
      <c r="AW71" s="71"/>
      <c r="AX71" s="79"/>
      <c r="AY71" s="71"/>
      <c r="AZ71" s="142"/>
      <c r="BA71" s="141"/>
      <c r="BB71" s="141"/>
      <c r="BC71" s="71"/>
      <c r="BD71" s="71"/>
      <c r="BE71" s="71"/>
      <c r="BF71" s="71"/>
      <c r="BG71" s="71"/>
      <c r="BH71" s="71"/>
      <c r="BI71" s="79"/>
      <c r="BJ71" s="71"/>
      <c r="BK71" s="142"/>
      <c r="BL71" s="141"/>
      <c r="BM71" s="141"/>
      <c r="BN71" s="71"/>
      <c r="BO71" s="71">
        <v>25</v>
      </c>
      <c r="BP71" s="71"/>
      <c r="BQ71" s="71"/>
      <c r="BR71" s="71"/>
      <c r="BS71" s="71"/>
      <c r="BT71" s="79">
        <v>7</v>
      </c>
      <c r="BU71" s="71" t="s">
        <v>76</v>
      </c>
      <c r="BV71" s="142"/>
      <c r="BW71" s="141"/>
      <c r="BX71" s="141"/>
      <c r="BY71" s="71"/>
      <c r="BZ71" s="71">
        <v>25</v>
      </c>
      <c r="CA71" s="71"/>
      <c r="CB71" s="71"/>
      <c r="CC71" s="71"/>
      <c r="CD71" s="71"/>
      <c r="CE71" s="71">
        <v>7</v>
      </c>
      <c r="CF71" s="71" t="s">
        <v>77</v>
      </c>
      <c r="CG71" s="143"/>
      <c r="CH71" s="144"/>
    </row>
    <row r="72" spans="1:86" ht="25.2" customHeight="1" thickBot="1" x14ac:dyDescent="0.35">
      <c r="A72" s="145"/>
      <c r="B72" s="181" t="s">
        <v>145</v>
      </c>
      <c r="C72" s="159" t="s">
        <v>153</v>
      </c>
      <c r="D72" s="143" t="s">
        <v>76</v>
      </c>
      <c r="E72" s="92">
        <f>SUM(J72:R72)</f>
        <v>50</v>
      </c>
      <c r="F72" s="101">
        <f>AB72+AM72+AX72+BI72+BT72+CE72</f>
        <v>14</v>
      </c>
      <c r="G72" s="71"/>
      <c r="H72" s="71"/>
      <c r="I72" s="102"/>
      <c r="J72" s="71">
        <f t="shared" si="197"/>
        <v>0</v>
      </c>
      <c r="K72" s="71">
        <f t="shared" si="197"/>
        <v>0</v>
      </c>
      <c r="L72" s="71"/>
      <c r="M72" s="71">
        <f t="shared" si="198"/>
        <v>0</v>
      </c>
      <c r="N72" s="71">
        <f t="shared" si="198"/>
        <v>50</v>
      </c>
      <c r="O72" s="71">
        <f t="shared" si="198"/>
        <v>0</v>
      </c>
      <c r="P72" s="71">
        <f t="shared" si="198"/>
        <v>0</v>
      </c>
      <c r="Q72" s="71">
        <f t="shared" si="198"/>
        <v>0</v>
      </c>
      <c r="R72" s="78">
        <f t="shared" si="198"/>
        <v>0</v>
      </c>
      <c r="S72" s="142"/>
      <c r="T72" s="71"/>
      <c r="U72" s="71"/>
      <c r="V72" s="71"/>
      <c r="W72" s="71"/>
      <c r="X72" s="71"/>
      <c r="Y72" s="71"/>
      <c r="Z72" s="71"/>
      <c r="AA72" s="71"/>
      <c r="AB72" s="71"/>
      <c r="AC72" s="78"/>
      <c r="AD72" s="142"/>
      <c r="AE72" s="71"/>
      <c r="AF72" s="71"/>
      <c r="AG72" s="71"/>
      <c r="AH72" s="71"/>
      <c r="AI72" s="71"/>
      <c r="AJ72" s="71"/>
      <c r="AK72" s="71"/>
      <c r="AL72" s="71"/>
      <c r="AM72" s="79"/>
      <c r="AN72" s="71"/>
      <c r="AO72" s="142"/>
      <c r="AP72" s="141"/>
      <c r="AQ72" s="141"/>
      <c r="AR72" s="141"/>
      <c r="AS72" s="141"/>
      <c r="AT72" s="71"/>
      <c r="AU72" s="71"/>
      <c r="AV72" s="71"/>
      <c r="AW72" s="71"/>
      <c r="AX72" s="79"/>
      <c r="AY72" s="71"/>
      <c r="AZ72" s="142"/>
      <c r="BA72" s="141"/>
      <c r="BB72" s="141"/>
      <c r="BC72" s="71"/>
      <c r="BD72" s="71"/>
      <c r="BE72" s="71"/>
      <c r="BF72" s="71"/>
      <c r="BG72" s="71"/>
      <c r="BH72" s="71"/>
      <c r="BI72" s="79"/>
      <c r="BJ72" s="71"/>
      <c r="BK72" s="142"/>
      <c r="BL72" s="141"/>
      <c r="BM72" s="141"/>
      <c r="BN72" s="71"/>
      <c r="BO72" s="71">
        <v>25</v>
      </c>
      <c r="BP72" s="71"/>
      <c r="BQ72" s="71"/>
      <c r="BR72" s="71"/>
      <c r="BS72" s="71"/>
      <c r="BT72" s="79">
        <v>7</v>
      </c>
      <c r="BU72" s="71" t="s">
        <v>76</v>
      </c>
      <c r="BV72" s="142"/>
      <c r="BW72" s="141"/>
      <c r="BX72" s="141"/>
      <c r="BY72" s="71"/>
      <c r="BZ72" s="71">
        <v>25</v>
      </c>
      <c r="CA72" s="71"/>
      <c r="CB72" s="71"/>
      <c r="CC72" s="71"/>
      <c r="CD72" s="71"/>
      <c r="CE72" s="71">
        <v>7</v>
      </c>
      <c r="CF72" s="71" t="s">
        <v>77</v>
      </c>
      <c r="CG72" s="143"/>
      <c r="CH72" s="144"/>
    </row>
    <row r="73" spans="1:86" ht="25.2" customHeight="1" thickBot="1" x14ac:dyDescent="0.35">
      <c r="A73" s="75"/>
      <c r="B73" s="210" t="s">
        <v>154</v>
      </c>
      <c r="C73" s="210"/>
      <c r="D73" s="75"/>
      <c r="E73" s="75">
        <f>SUM(J73:R73)</f>
        <v>50</v>
      </c>
      <c r="F73" s="75">
        <f>SUM(F70)</f>
        <v>14</v>
      </c>
      <c r="G73" s="75"/>
      <c r="H73" s="75"/>
      <c r="I73" s="76"/>
      <c r="J73" s="75">
        <f t="shared" ref="J73:R73" si="199">SUM(J70:J72)</f>
        <v>0</v>
      </c>
      <c r="K73" s="75">
        <f t="shared" si="199"/>
        <v>0</v>
      </c>
      <c r="L73" s="75"/>
      <c r="M73" s="75">
        <f t="shared" si="199"/>
        <v>0</v>
      </c>
      <c r="N73" s="75">
        <f>SUM(N70)</f>
        <v>50</v>
      </c>
      <c r="O73" s="75">
        <f t="shared" si="199"/>
        <v>0</v>
      </c>
      <c r="P73" s="75">
        <f t="shared" si="199"/>
        <v>0</v>
      </c>
      <c r="Q73" s="75">
        <f t="shared" si="199"/>
        <v>0</v>
      </c>
      <c r="R73" s="75">
        <f t="shared" si="199"/>
        <v>0</v>
      </c>
      <c r="S73" s="75">
        <f t="shared" ref="S73" si="200">SUM(S70:S72)</f>
        <v>0</v>
      </c>
      <c r="T73" s="75">
        <f t="shared" ref="T73" si="201">SUM(T70:T72)</f>
        <v>0</v>
      </c>
      <c r="U73" s="75"/>
      <c r="V73" s="75">
        <f t="shared" ref="V73" si="202">SUM(V70:V72)</f>
        <v>0</v>
      </c>
      <c r="W73" s="75">
        <f t="shared" ref="W73" si="203">SUM(W70:W72)</f>
        <v>0</v>
      </c>
      <c r="X73" s="75">
        <f t="shared" ref="X73" si="204">SUM(X70:X72)</f>
        <v>0</v>
      </c>
      <c r="Y73" s="75">
        <f t="shared" ref="Y73" si="205">SUM(Y70:Y72)</f>
        <v>0</v>
      </c>
      <c r="Z73" s="75">
        <f t="shared" ref="Z73" si="206">SUM(Z70:Z72)</f>
        <v>0</v>
      </c>
      <c r="AA73" s="75">
        <f t="shared" ref="AA73" si="207">SUM(AA70:AA72)</f>
        <v>0</v>
      </c>
      <c r="AB73" s="75">
        <f t="shared" ref="AB73" si="208">SUM(AB70:AB72)</f>
        <v>0</v>
      </c>
      <c r="AC73" s="75"/>
      <c r="AD73" s="75">
        <f t="shared" ref="AD73" si="209">SUM(AD70:AD72)</f>
        <v>0</v>
      </c>
      <c r="AE73" s="75">
        <f t="shared" ref="AE73" si="210">SUM(AE70:AE72)</f>
        <v>0</v>
      </c>
      <c r="AF73" s="75"/>
      <c r="AG73" s="75">
        <f t="shared" ref="AG73" si="211">SUM(AG70:AG72)</f>
        <v>0</v>
      </c>
      <c r="AH73" s="75">
        <f t="shared" ref="AH73" si="212">SUM(AH70:AH72)</f>
        <v>0</v>
      </c>
      <c r="AI73" s="75">
        <f t="shared" ref="AI73" si="213">SUM(AI70:AI72)</f>
        <v>0</v>
      </c>
      <c r="AJ73" s="75">
        <f t="shared" ref="AJ73" si="214">SUM(AJ70:AJ72)</f>
        <v>0</v>
      </c>
      <c r="AK73" s="75">
        <f t="shared" ref="AK73" si="215">SUM(AK70:AK72)</f>
        <v>0</v>
      </c>
      <c r="AL73" s="75">
        <f t="shared" ref="AL73" si="216">SUM(AL70:AL72)</f>
        <v>0</v>
      </c>
      <c r="AM73" s="75">
        <f t="shared" ref="AM73" si="217">SUM(AM70:AM72)</f>
        <v>0</v>
      </c>
      <c r="AN73" s="75"/>
      <c r="AO73" s="75">
        <f t="shared" ref="AO73" si="218">SUM(AO70:AO72)</f>
        <v>0</v>
      </c>
      <c r="AP73" s="75">
        <f t="shared" ref="AP73" si="219">SUM(AP70:AP72)</f>
        <v>0</v>
      </c>
      <c r="AQ73" s="75"/>
      <c r="AR73" s="75">
        <f t="shared" ref="AR73" si="220">SUM(AR70:AR72)</f>
        <v>0</v>
      </c>
      <c r="AS73" s="75">
        <f t="shared" ref="AS73" si="221">SUM(AS70:AS72)</f>
        <v>0</v>
      </c>
      <c r="AT73" s="75">
        <f t="shared" ref="AT73" si="222">SUM(AT70:AT72)</f>
        <v>0</v>
      </c>
      <c r="AU73" s="75">
        <f t="shared" ref="AU73" si="223">SUM(AU70:AU72)</f>
        <v>0</v>
      </c>
      <c r="AV73" s="75">
        <f t="shared" ref="AV73" si="224">SUM(AV70:AV72)</f>
        <v>0</v>
      </c>
      <c r="AW73" s="75">
        <f t="shared" ref="AW73" si="225">SUM(AW70:AW72)</f>
        <v>0</v>
      </c>
      <c r="AX73" s="75">
        <f t="shared" ref="AX73" si="226">SUM(AX70:AX72)</f>
        <v>0</v>
      </c>
      <c r="AY73" s="75"/>
      <c r="AZ73" s="75">
        <f t="shared" ref="AZ73" si="227">SUM(AZ70:AZ72)</f>
        <v>0</v>
      </c>
      <c r="BA73" s="75">
        <f t="shared" ref="BA73" si="228">SUM(BA70:BA72)</f>
        <v>0</v>
      </c>
      <c r="BB73" s="75"/>
      <c r="BC73" s="75">
        <f t="shared" ref="BC73" si="229">SUM(BC70:BC72)</f>
        <v>0</v>
      </c>
      <c r="BD73" s="75">
        <f t="shared" ref="BD73" si="230">SUM(BD70:BD72)</f>
        <v>0</v>
      </c>
      <c r="BE73" s="75">
        <f t="shared" ref="BE73" si="231">SUM(BE70:BE72)</f>
        <v>0</v>
      </c>
      <c r="BF73" s="75">
        <f t="shared" ref="BF73" si="232">SUM(BF70:BF72)</f>
        <v>0</v>
      </c>
      <c r="BG73" s="75">
        <f t="shared" ref="BG73" si="233">SUM(BG70:BG72)</f>
        <v>0</v>
      </c>
      <c r="BH73" s="75">
        <f t="shared" ref="BH73" si="234">SUM(BH70:BH72)</f>
        <v>0</v>
      </c>
      <c r="BI73" s="75">
        <f t="shared" ref="BI73" si="235">SUM(BI70:BI72)</f>
        <v>0</v>
      </c>
      <c r="BJ73" s="75"/>
      <c r="BK73" s="75">
        <f t="shared" ref="BK73" si="236">SUM(BK70:BK72)</f>
        <v>0</v>
      </c>
      <c r="BL73" s="75">
        <f t="shared" ref="BL73" si="237">SUM(BL70:BL72)</f>
        <v>0</v>
      </c>
      <c r="BM73" s="75"/>
      <c r="BN73" s="75">
        <f t="shared" ref="BN73" si="238">SUM(BN70:BN72)</f>
        <v>0</v>
      </c>
      <c r="BO73" s="75">
        <f>SUM(BO70)</f>
        <v>25</v>
      </c>
      <c r="BP73" s="75">
        <f t="shared" ref="BP73" si="239">SUM(BP70:BP72)</f>
        <v>0</v>
      </c>
      <c r="BQ73" s="75">
        <f t="shared" ref="BQ73" si="240">SUM(BQ70:BQ72)</f>
        <v>0</v>
      </c>
      <c r="BR73" s="75">
        <f t="shared" ref="BR73" si="241">SUM(BR70:BR72)</f>
        <v>0</v>
      </c>
      <c r="BS73" s="75">
        <f t="shared" ref="BS73" si="242">SUM(BS70:BS72)</f>
        <v>0</v>
      </c>
      <c r="BT73" s="75">
        <f>SUM(BT70)</f>
        <v>7</v>
      </c>
      <c r="BU73" s="75"/>
      <c r="BV73" s="75">
        <f t="shared" ref="BV73" si="243">SUM(BV70:BV72)</f>
        <v>0</v>
      </c>
      <c r="BW73" s="75">
        <f t="shared" ref="BW73" si="244">SUM(BW70:BW72)</f>
        <v>0</v>
      </c>
      <c r="BX73" s="75"/>
      <c r="BY73" s="75">
        <f t="shared" ref="BY73" si="245">SUM(BY70:BY72)</f>
        <v>0</v>
      </c>
      <c r="BZ73" s="75">
        <f>SUM(BZ70)</f>
        <v>25</v>
      </c>
      <c r="CA73" s="75">
        <f t="shared" ref="CA73" si="246">SUM(CA70:CA72)</f>
        <v>0</v>
      </c>
      <c r="CB73" s="75">
        <f t="shared" ref="CB73" si="247">SUM(CB70:CB72)</f>
        <v>0</v>
      </c>
      <c r="CC73" s="75">
        <f t="shared" ref="CC73" si="248">SUM(CC70:CC72)</f>
        <v>0</v>
      </c>
      <c r="CD73" s="75">
        <f t="shared" ref="CD73" si="249">SUM(CD70:CD72)</f>
        <v>0</v>
      </c>
      <c r="CE73" s="75">
        <f>SUM(CE70)</f>
        <v>7</v>
      </c>
      <c r="CF73" s="75"/>
      <c r="CG73" s="75"/>
      <c r="CH73" s="180">
        <v>14</v>
      </c>
    </row>
    <row r="74" spans="1:86" ht="25.2" customHeight="1" thickBot="1" x14ac:dyDescent="0.35">
      <c r="A74" s="219" t="s">
        <v>155</v>
      </c>
      <c r="B74" s="219"/>
      <c r="C74" s="219"/>
      <c r="D74" s="75"/>
      <c r="E74" s="75">
        <f>SUM(J74:R74)</f>
        <v>500</v>
      </c>
      <c r="F74" s="75">
        <f>F49+F55+F61+F68+F73</f>
        <v>44</v>
      </c>
      <c r="G74" s="75"/>
      <c r="H74" s="75"/>
      <c r="I74" s="76"/>
      <c r="J74" s="75">
        <f t="shared" ref="J74:R74" si="250">J49+J55+J61+J68+J73</f>
        <v>360</v>
      </c>
      <c r="K74" s="75">
        <f t="shared" si="250"/>
        <v>90</v>
      </c>
      <c r="L74" s="75"/>
      <c r="M74" s="75">
        <f t="shared" si="250"/>
        <v>0</v>
      </c>
      <c r="N74" s="75">
        <f t="shared" si="250"/>
        <v>50</v>
      </c>
      <c r="O74" s="75">
        <f t="shared" si="250"/>
        <v>0</v>
      </c>
      <c r="P74" s="75">
        <f t="shared" si="250"/>
        <v>0</v>
      </c>
      <c r="Q74" s="75">
        <f t="shared" si="250"/>
        <v>0</v>
      </c>
      <c r="R74" s="75">
        <f t="shared" si="250"/>
        <v>0</v>
      </c>
      <c r="S74" s="75">
        <f t="shared" ref="S74" si="251">S49+S55+S61+S68+S73</f>
        <v>0</v>
      </c>
      <c r="T74" s="75">
        <f t="shared" ref="T74" si="252">T49+T55+T61+T68+T73</f>
        <v>0</v>
      </c>
      <c r="U74" s="75"/>
      <c r="V74" s="75">
        <f t="shared" ref="V74" si="253">V49+V55+V61+V68+V73</f>
        <v>0</v>
      </c>
      <c r="W74" s="75">
        <f t="shared" ref="W74" si="254">W49+W55+W61+W68+W73</f>
        <v>0</v>
      </c>
      <c r="X74" s="75">
        <f t="shared" ref="X74" si="255">X49+X55+X61+X68+X73</f>
        <v>0</v>
      </c>
      <c r="Y74" s="75">
        <f t="shared" ref="Y74" si="256">Y49+Y55+Y61+Y68+Y73</f>
        <v>0</v>
      </c>
      <c r="Z74" s="75">
        <f t="shared" ref="Z74" si="257">Z49+Z55+Z61+Z68+Z73</f>
        <v>0</v>
      </c>
      <c r="AA74" s="75">
        <f t="shared" ref="AA74" si="258">AA49+AA55+AA61+AA68+AA73</f>
        <v>0</v>
      </c>
      <c r="AB74" s="75">
        <f t="shared" ref="AB74" si="259">AB49+AB55+AB61+AB68+AB73</f>
        <v>0</v>
      </c>
      <c r="AC74" s="75"/>
      <c r="AD74" s="75">
        <f t="shared" ref="AD74" si="260">AD49+AD55+AD61+AD68+AD73</f>
        <v>135</v>
      </c>
      <c r="AE74" s="75">
        <f t="shared" ref="AE74" si="261">AE49+AE55+AE61+AE68+AE73</f>
        <v>0</v>
      </c>
      <c r="AF74" s="75"/>
      <c r="AG74" s="75">
        <f t="shared" ref="AG74" si="262">AG49+AG55+AG61+AG68+AG73</f>
        <v>0</v>
      </c>
      <c r="AH74" s="75">
        <f t="shared" ref="AH74" si="263">AH49+AH55+AH61+AH68+AH73</f>
        <v>0</v>
      </c>
      <c r="AI74" s="75">
        <f t="shared" ref="AI74" si="264">AI49+AI55+AI61+AI68+AI73</f>
        <v>0</v>
      </c>
      <c r="AJ74" s="75">
        <f t="shared" ref="AJ74" si="265">AJ49+AJ55+AJ61+AJ68+AJ73</f>
        <v>0</v>
      </c>
      <c r="AK74" s="75">
        <f t="shared" ref="AK74" si="266">AK49+AK55+AK61+AK68+AK73</f>
        <v>0</v>
      </c>
      <c r="AL74" s="75">
        <f t="shared" ref="AL74" si="267">AL49+AL55+AL61+AL68+AL73</f>
        <v>0</v>
      </c>
      <c r="AM74" s="75">
        <f t="shared" ref="AM74" si="268">AM49+AM55+AM61+AM68+AM73</f>
        <v>9</v>
      </c>
      <c r="AN74" s="75"/>
      <c r="AO74" s="75">
        <f t="shared" ref="AO74" si="269">AO49+AO55+AO61+AO68+AO73</f>
        <v>135</v>
      </c>
      <c r="AP74" s="75">
        <f t="shared" ref="AP74" si="270">AP49+AP55+AP61+AP68+AP73</f>
        <v>0</v>
      </c>
      <c r="AQ74" s="75"/>
      <c r="AR74" s="75">
        <f t="shared" ref="AR74" si="271">AR49+AR55+AR61+AR68+AR73</f>
        <v>0</v>
      </c>
      <c r="AS74" s="75">
        <f t="shared" ref="AS74" si="272">AS49+AS55+AS61+AS68+AS73</f>
        <v>0</v>
      </c>
      <c r="AT74" s="75">
        <f t="shared" ref="AT74" si="273">AT49+AT55+AT61+AT68+AT73</f>
        <v>0</v>
      </c>
      <c r="AU74" s="75">
        <f t="shared" ref="AU74" si="274">AU49+AU55+AU61+AU68+AU73</f>
        <v>0</v>
      </c>
      <c r="AV74" s="75">
        <f t="shared" ref="AV74" si="275">AV49+AV55+AV61+AV68+AV73</f>
        <v>0</v>
      </c>
      <c r="AW74" s="75">
        <f t="shared" ref="AW74" si="276">AW49+AW55+AW61+AW68+AW73</f>
        <v>0</v>
      </c>
      <c r="AX74" s="75">
        <f t="shared" ref="AX74" si="277">AX49+AX55+AX61+AX68+AX73</f>
        <v>9</v>
      </c>
      <c r="AY74" s="75"/>
      <c r="AZ74" s="75">
        <f t="shared" ref="AZ74" si="278">AZ49+AZ55+AZ61+AZ68+AZ73</f>
        <v>0</v>
      </c>
      <c r="BA74" s="75">
        <f t="shared" ref="BA74" si="279">BA49+BA55+BA61+BA68+BA73</f>
        <v>0</v>
      </c>
      <c r="BB74" s="75"/>
      <c r="BC74" s="75">
        <f t="shared" ref="BC74" si="280">BC49+BC55+BC61+BC68+BC73</f>
        <v>0</v>
      </c>
      <c r="BD74" s="75">
        <f t="shared" ref="BD74" si="281">BD49+BD55+BD61+BD68+BD73</f>
        <v>0</v>
      </c>
      <c r="BE74" s="75">
        <f t="shared" ref="BE74" si="282">BE49+BE55+BE61+BE68+BE73</f>
        <v>0</v>
      </c>
      <c r="BF74" s="75">
        <f t="shared" ref="BF74" si="283">BF49+BF55+BF61+BF68+BF73</f>
        <v>0</v>
      </c>
      <c r="BG74" s="75">
        <f t="shared" ref="BG74" si="284">BG49+BG55+BG61+BG68+BG73</f>
        <v>0</v>
      </c>
      <c r="BH74" s="75">
        <f t="shared" ref="BH74" si="285">BH49+BH55+BH61+BH68+BH73</f>
        <v>0</v>
      </c>
      <c r="BI74" s="75">
        <f t="shared" ref="BI74" si="286">BI49+BI55+BI61+BI68+BI73</f>
        <v>0</v>
      </c>
      <c r="BJ74" s="75"/>
      <c r="BK74" s="75">
        <f t="shared" ref="BK74" si="287">BK49+BK55+BK61+BK68+BK73</f>
        <v>90</v>
      </c>
      <c r="BL74" s="75">
        <f t="shared" ref="BL74" si="288">BL49+BL55+BL61+BL68+BL73</f>
        <v>0</v>
      </c>
      <c r="BM74" s="75"/>
      <c r="BN74" s="75">
        <f t="shared" ref="BN74" si="289">BN49+BN55+BN61+BN68+BN73</f>
        <v>0</v>
      </c>
      <c r="BO74" s="75">
        <f t="shared" ref="BO74" si="290">BO49+BO55+BO61+BO68+BO73</f>
        <v>25</v>
      </c>
      <c r="BP74" s="75">
        <f t="shared" ref="BP74" si="291">BP49+BP55+BP61+BP68+BP73</f>
        <v>0</v>
      </c>
      <c r="BQ74" s="75">
        <f t="shared" ref="BQ74" si="292">BQ49+BQ55+BQ61+BQ68+BQ73</f>
        <v>0</v>
      </c>
      <c r="BR74" s="75">
        <f t="shared" ref="BR74" si="293">BR49+BR55+BR61+BR68+BR73</f>
        <v>0</v>
      </c>
      <c r="BS74" s="75">
        <f t="shared" ref="BS74" si="294">BS49+BS55+BS61+BS68+BS73</f>
        <v>0</v>
      </c>
      <c r="BT74" s="75">
        <f t="shared" ref="BT74" si="295">BT49+BT55+BT61+BT68+BT73</f>
        <v>13</v>
      </c>
      <c r="BU74" s="75"/>
      <c r="BV74" s="75">
        <f t="shared" ref="BV74" si="296">BV49+BV55+BV61+BV68+BV73</f>
        <v>0</v>
      </c>
      <c r="BW74" s="75">
        <f t="shared" ref="BW74" si="297">BW49+BW55+BW61+BW68+BW73</f>
        <v>90</v>
      </c>
      <c r="BX74" s="75"/>
      <c r="BY74" s="75">
        <f t="shared" ref="BY74" si="298">BY49+BY55+BY61+BY68+BY73</f>
        <v>0</v>
      </c>
      <c r="BZ74" s="75">
        <f t="shared" ref="BZ74" si="299">BZ49+BZ55+BZ61+BZ68+BZ73</f>
        <v>25</v>
      </c>
      <c r="CA74" s="75">
        <f t="shared" ref="CA74" si="300">CA49+CA55+CA61+CA68+CA73</f>
        <v>0</v>
      </c>
      <c r="CB74" s="75">
        <f t="shared" ref="CB74" si="301">CB49+CB55+CB61+CB68+CB73</f>
        <v>0</v>
      </c>
      <c r="CC74" s="75">
        <f t="shared" ref="CC74" si="302">CC49+CC55+CC61+CC68+CC73</f>
        <v>0</v>
      </c>
      <c r="CD74" s="75">
        <f t="shared" ref="CD74" si="303">CD49+CD55+CD61+CD68+CD73</f>
        <v>0</v>
      </c>
      <c r="CE74" s="75">
        <f t="shared" ref="CE74" si="304">CE49+CE55+CE61+CE68+CE73</f>
        <v>13</v>
      </c>
      <c r="CF74" s="75"/>
      <c r="CG74" s="75"/>
      <c r="CH74" s="180"/>
    </row>
    <row r="75" spans="1:86" ht="25.2" customHeight="1" thickBot="1" x14ac:dyDescent="0.35">
      <c r="A75" s="217" t="s">
        <v>156</v>
      </c>
      <c r="B75" s="218"/>
      <c r="C75" s="218"/>
      <c r="D75" s="182"/>
      <c r="E75" s="103"/>
      <c r="F75" s="103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104"/>
      <c r="S75" s="94"/>
      <c r="T75" s="77"/>
      <c r="U75" s="77"/>
      <c r="V75" s="77"/>
      <c r="W75" s="77"/>
      <c r="X75" s="77"/>
      <c r="Y75" s="77"/>
      <c r="Z75" s="77"/>
      <c r="AA75" s="77"/>
      <c r="AB75" s="77"/>
      <c r="AC75" s="104"/>
      <c r="AD75" s="94"/>
      <c r="AE75" s="77"/>
      <c r="AF75" s="77"/>
      <c r="AG75" s="77"/>
      <c r="AH75" s="77"/>
      <c r="AI75" s="77"/>
      <c r="AJ75" s="77"/>
      <c r="AK75" s="77"/>
      <c r="AL75" s="77"/>
      <c r="AM75" s="169"/>
      <c r="AN75" s="77"/>
      <c r="AO75" s="94"/>
      <c r="AP75" s="170"/>
      <c r="AQ75" s="170"/>
      <c r="AR75" s="170"/>
      <c r="AS75" s="170"/>
      <c r="AT75" s="77"/>
      <c r="AU75" s="77"/>
      <c r="AV75" s="77"/>
      <c r="AW75" s="77"/>
      <c r="AX75" s="169"/>
      <c r="AY75" s="77"/>
      <c r="AZ75" s="94"/>
      <c r="BA75" s="170"/>
      <c r="BB75" s="170"/>
      <c r="BC75" s="77"/>
      <c r="BD75" s="77"/>
      <c r="BE75" s="77"/>
      <c r="BF75" s="77"/>
      <c r="BG75" s="77"/>
      <c r="BH75" s="77"/>
      <c r="BI75" s="169"/>
      <c r="BJ75" s="77"/>
      <c r="BK75" s="94"/>
      <c r="BL75" s="170"/>
      <c r="BM75" s="170"/>
      <c r="BN75" s="77"/>
      <c r="BO75" s="77"/>
      <c r="BP75" s="77"/>
      <c r="BQ75" s="77"/>
      <c r="BR75" s="77"/>
      <c r="BS75" s="77"/>
      <c r="BT75" s="169"/>
      <c r="BU75" s="77"/>
      <c r="BV75" s="94"/>
      <c r="BW75" s="170"/>
      <c r="BX75" s="170"/>
      <c r="BY75" s="77"/>
      <c r="BZ75" s="77"/>
      <c r="CA75" s="77"/>
      <c r="CB75" s="77"/>
      <c r="CC75" s="77"/>
      <c r="CD75" s="77"/>
      <c r="CE75" s="77"/>
      <c r="CF75" s="77"/>
      <c r="CG75" s="168"/>
      <c r="CH75" s="171"/>
    </row>
    <row r="76" spans="1:86" ht="25.2" customHeight="1" thickBot="1" x14ac:dyDescent="0.35">
      <c r="A76" s="183">
        <v>34</v>
      </c>
      <c r="B76" s="151" t="s">
        <v>207</v>
      </c>
      <c r="C76" s="152" t="s">
        <v>158</v>
      </c>
      <c r="D76" s="176" t="s">
        <v>77</v>
      </c>
      <c r="E76" s="55">
        <f t="shared" ref="E76:E85" si="305">SUM(J76:R76)</f>
        <v>30</v>
      </c>
      <c r="F76" s="83">
        <f t="shared" ref="F76:F84" si="306">AB76+AM76+AX76+BI76+BT76+CE76</f>
        <v>1</v>
      </c>
      <c r="G76" s="55"/>
      <c r="H76" s="55"/>
      <c r="I76" s="97"/>
      <c r="J76" s="55"/>
      <c r="K76" s="55"/>
      <c r="L76" s="55"/>
      <c r="M76" s="55"/>
      <c r="N76" s="55"/>
      <c r="O76" s="55">
        <f t="shared" ref="O76:O84" si="307">X76+AI76+AT76+BE76+BP76+CA76</f>
        <v>30</v>
      </c>
      <c r="P76" s="55"/>
      <c r="Q76" s="55"/>
      <c r="R76" s="65"/>
      <c r="S76" s="173"/>
      <c r="T76" s="92"/>
      <c r="U76" s="92"/>
      <c r="V76" s="92"/>
      <c r="W76" s="92"/>
      <c r="X76" s="92"/>
      <c r="Y76" s="92"/>
      <c r="Z76" s="92"/>
      <c r="AA76" s="92"/>
      <c r="AB76" s="92"/>
      <c r="AC76" s="174"/>
      <c r="AD76" s="173"/>
      <c r="AE76" s="92"/>
      <c r="AF76" s="92"/>
      <c r="AG76" s="92"/>
      <c r="AH76" s="92"/>
      <c r="AI76" s="92"/>
      <c r="AJ76" s="92"/>
      <c r="AK76" s="92"/>
      <c r="AL76" s="92"/>
      <c r="AM76" s="82"/>
      <c r="AN76" s="92"/>
      <c r="AO76" s="173"/>
      <c r="AP76" s="175"/>
      <c r="AQ76" s="175"/>
      <c r="AR76" s="175"/>
      <c r="AS76" s="175"/>
      <c r="AT76" s="92"/>
      <c r="AU76" s="92"/>
      <c r="AV76" s="92"/>
      <c r="AW76" s="92"/>
      <c r="AX76" s="82"/>
      <c r="AY76" s="92"/>
      <c r="AZ76" s="173"/>
      <c r="BA76" s="175"/>
      <c r="BB76" s="175"/>
      <c r="BC76" s="92"/>
      <c r="BD76" s="92"/>
      <c r="BE76" s="92">
        <v>30</v>
      </c>
      <c r="BF76" s="92"/>
      <c r="BG76" s="92"/>
      <c r="BH76" s="92"/>
      <c r="BI76" s="82">
        <v>1</v>
      </c>
      <c r="BJ76" s="92" t="s">
        <v>77</v>
      </c>
      <c r="BK76" s="173"/>
      <c r="BL76" s="175"/>
      <c r="BM76" s="175"/>
      <c r="BN76" s="92"/>
      <c r="BO76" s="92"/>
      <c r="BP76" s="92"/>
      <c r="BQ76" s="92"/>
      <c r="BR76" s="92"/>
      <c r="BS76" s="92"/>
      <c r="BT76" s="82"/>
      <c r="BU76" s="92"/>
      <c r="BV76" s="173"/>
      <c r="BW76" s="175"/>
      <c r="BX76" s="175"/>
      <c r="BY76" s="92"/>
      <c r="BZ76" s="92"/>
      <c r="CA76" s="92"/>
      <c r="CB76" s="92"/>
      <c r="CC76" s="92"/>
      <c r="CD76" s="92"/>
      <c r="CE76" s="92"/>
      <c r="CF76" s="92"/>
      <c r="CG76" s="176"/>
      <c r="CH76" s="177">
        <v>1</v>
      </c>
    </row>
    <row r="77" spans="1:86" ht="25.2" customHeight="1" thickBot="1" x14ac:dyDescent="0.35">
      <c r="A77" s="183">
        <v>35</v>
      </c>
      <c r="B77" s="154" t="s">
        <v>157</v>
      </c>
      <c r="C77" s="157" t="s">
        <v>160</v>
      </c>
      <c r="D77" s="143" t="s">
        <v>77</v>
      </c>
      <c r="E77" s="55">
        <f t="shared" si="305"/>
        <v>30</v>
      </c>
      <c r="F77" s="84">
        <f t="shared" si="306"/>
        <v>1</v>
      </c>
      <c r="G77" s="54"/>
      <c r="H77" s="54"/>
      <c r="I77" s="91"/>
      <c r="J77" s="54"/>
      <c r="K77" s="54"/>
      <c r="L77" s="54"/>
      <c r="M77" s="54"/>
      <c r="N77" s="54"/>
      <c r="O77" s="54">
        <f t="shared" si="307"/>
        <v>30</v>
      </c>
      <c r="P77" s="54"/>
      <c r="Q77" s="54"/>
      <c r="R77" s="70"/>
      <c r="S77" s="142"/>
      <c r="T77" s="71"/>
      <c r="U77" s="71"/>
      <c r="V77" s="71"/>
      <c r="W77" s="71"/>
      <c r="X77" s="71"/>
      <c r="Y77" s="71"/>
      <c r="Z77" s="71"/>
      <c r="AA77" s="71"/>
      <c r="AB77" s="71"/>
      <c r="AC77" s="78"/>
      <c r="AD77" s="142"/>
      <c r="AE77" s="71"/>
      <c r="AF77" s="71"/>
      <c r="AG77" s="71"/>
      <c r="AH77" s="71"/>
      <c r="AI77" s="71"/>
      <c r="AJ77" s="71"/>
      <c r="AK77" s="71"/>
      <c r="AL77" s="71"/>
      <c r="AM77" s="79"/>
      <c r="AN77" s="71"/>
      <c r="AO77" s="142"/>
      <c r="AP77" s="141"/>
      <c r="AQ77" s="141"/>
      <c r="AR77" s="141"/>
      <c r="AS77" s="141"/>
      <c r="AT77" s="71">
        <v>30</v>
      </c>
      <c r="AU77" s="71"/>
      <c r="AV77" s="71"/>
      <c r="AW77" s="71"/>
      <c r="AX77" s="79">
        <v>1</v>
      </c>
      <c r="AY77" s="71" t="s">
        <v>77</v>
      </c>
      <c r="AZ77" s="142"/>
      <c r="BA77" s="141"/>
      <c r="BB77" s="141"/>
      <c r="BC77" s="71"/>
      <c r="BD77" s="71"/>
      <c r="BE77" s="71"/>
      <c r="BF77" s="71"/>
      <c r="BG77" s="71"/>
      <c r="BH77" s="71"/>
      <c r="BI77" s="79"/>
      <c r="BJ77" s="71"/>
      <c r="BK77" s="142"/>
      <c r="BL77" s="141"/>
      <c r="BM77" s="141"/>
      <c r="BN77" s="71"/>
      <c r="BO77" s="71"/>
      <c r="BP77" s="71"/>
      <c r="BQ77" s="71"/>
      <c r="BR77" s="71"/>
      <c r="BS77" s="71"/>
      <c r="BT77" s="79"/>
      <c r="BU77" s="71"/>
      <c r="BV77" s="142"/>
      <c r="BW77" s="141"/>
      <c r="BX77" s="141"/>
      <c r="BY77" s="71"/>
      <c r="BZ77" s="71"/>
      <c r="CA77" s="71"/>
      <c r="CB77" s="71"/>
      <c r="CC77" s="71"/>
      <c r="CD77" s="71"/>
      <c r="CE77" s="71"/>
      <c r="CF77" s="71"/>
      <c r="CG77" s="143"/>
      <c r="CH77" s="144">
        <v>1</v>
      </c>
    </row>
    <row r="78" spans="1:86" ht="25.2" customHeight="1" thickBot="1" x14ac:dyDescent="0.35">
      <c r="A78" s="126">
        <v>36</v>
      </c>
      <c r="B78" s="154" t="s">
        <v>159</v>
      </c>
      <c r="C78" s="157" t="s">
        <v>162</v>
      </c>
      <c r="D78" s="143" t="s">
        <v>77</v>
      </c>
      <c r="E78" s="55">
        <f t="shared" si="305"/>
        <v>60</v>
      </c>
      <c r="F78" s="84">
        <f t="shared" si="306"/>
        <v>3</v>
      </c>
      <c r="G78" s="54"/>
      <c r="H78" s="54"/>
      <c r="I78" s="91"/>
      <c r="J78" s="54"/>
      <c r="K78" s="54"/>
      <c r="L78" s="54"/>
      <c r="M78" s="54"/>
      <c r="N78" s="54"/>
      <c r="O78" s="54">
        <f t="shared" si="307"/>
        <v>60</v>
      </c>
      <c r="P78" s="54"/>
      <c r="Q78" s="54"/>
      <c r="R78" s="70"/>
      <c r="S78" s="142"/>
      <c r="T78" s="71"/>
      <c r="U78" s="71"/>
      <c r="V78" s="71"/>
      <c r="W78" s="71"/>
      <c r="X78" s="71"/>
      <c r="Y78" s="71"/>
      <c r="Z78" s="71"/>
      <c r="AA78" s="71"/>
      <c r="AB78" s="71"/>
      <c r="AC78" s="78"/>
      <c r="AD78" s="142"/>
      <c r="AE78" s="71"/>
      <c r="AF78" s="71"/>
      <c r="AG78" s="71"/>
      <c r="AH78" s="71"/>
      <c r="AI78" s="71"/>
      <c r="AJ78" s="71"/>
      <c r="AK78" s="71"/>
      <c r="AL78" s="71"/>
      <c r="AM78" s="79"/>
      <c r="AN78" s="71"/>
      <c r="AO78" s="142"/>
      <c r="AP78" s="141"/>
      <c r="AQ78" s="141"/>
      <c r="AR78" s="141"/>
      <c r="AS78" s="141"/>
      <c r="AT78" s="71">
        <v>60</v>
      </c>
      <c r="AU78" s="71"/>
      <c r="AV78" s="71"/>
      <c r="AW78" s="71"/>
      <c r="AX78" s="79">
        <v>3</v>
      </c>
      <c r="AY78" s="71" t="s">
        <v>77</v>
      </c>
      <c r="AZ78" s="142"/>
      <c r="BA78" s="141"/>
      <c r="BB78" s="141"/>
      <c r="BC78" s="71"/>
      <c r="BD78" s="71"/>
      <c r="BE78" s="71"/>
      <c r="BF78" s="71"/>
      <c r="BG78" s="71"/>
      <c r="BH78" s="71"/>
      <c r="BI78" s="79"/>
      <c r="BJ78" s="71"/>
      <c r="BK78" s="142"/>
      <c r="BL78" s="141"/>
      <c r="BM78" s="141"/>
      <c r="BN78" s="71"/>
      <c r="BO78" s="71"/>
      <c r="BP78" s="71"/>
      <c r="BQ78" s="71"/>
      <c r="BR78" s="71"/>
      <c r="BS78" s="71"/>
      <c r="BT78" s="79"/>
      <c r="BU78" s="71"/>
      <c r="BV78" s="142"/>
      <c r="BW78" s="141"/>
      <c r="BX78" s="141"/>
      <c r="BY78" s="71"/>
      <c r="BZ78" s="71"/>
      <c r="CA78" s="71"/>
      <c r="CB78" s="71"/>
      <c r="CC78" s="71"/>
      <c r="CD78" s="71"/>
      <c r="CE78" s="71"/>
      <c r="CF78" s="71"/>
      <c r="CG78" s="143"/>
      <c r="CH78" s="144">
        <v>3</v>
      </c>
    </row>
    <row r="79" spans="1:86" ht="25.2" customHeight="1" thickBot="1" x14ac:dyDescent="0.35">
      <c r="A79" s="126">
        <v>37</v>
      </c>
      <c r="B79" s="154" t="s">
        <v>161</v>
      </c>
      <c r="C79" s="157" t="s">
        <v>164</v>
      </c>
      <c r="D79" s="143" t="s">
        <v>77</v>
      </c>
      <c r="E79" s="55">
        <f t="shared" si="305"/>
        <v>60</v>
      </c>
      <c r="F79" s="84">
        <f t="shared" si="306"/>
        <v>3</v>
      </c>
      <c r="G79" s="54"/>
      <c r="H79" s="54"/>
      <c r="I79" s="91"/>
      <c r="J79" s="54"/>
      <c r="K79" s="54"/>
      <c r="L79" s="54"/>
      <c r="M79" s="54"/>
      <c r="N79" s="54"/>
      <c r="O79" s="54">
        <f t="shared" si="307"/>
        <v>60</v>
      </c>
      <c r="P79" s="54"/>
      <c r="Q79" s="54"/>
      <c r="R79" s="70"/>
      <c r="S79" s="142"/>
      <c r="T79" s="71"/>
      <c r="U79" s="71"/>
      <c r="V79" s="71"/>
      <c r="W79" s="71"/>
      <c r="X79" s="71"/>
      <c r="Y79" s="71"/>
      <c r="Z79" s="71"/>
      <c r="AA79" s="71"/>
      <c r="AB79" s="71"/>
      <c r="AC79" s="78"/>
      <c r="AD79" s="142"/>
      <c r="AE79" s="71"/>
      <c r="AF79" s="71"/>
      <c r="AG79" s="71"/>
      <c r="AH79" s="71"/>
      <c r="AI79" s="71"/>
      <c r="AJ79" s="71"/>
      <c r="AK79" s="71"/>
      <c r="AL79" s="71"/>
      <c r="AM79" s="79"/>
      <c r="AN79" s="71"/>
      <c r="AO79" s="142"/>
      <c r="AP79" s="141"/>
      <c r="AQ79" s="141"/>
      <c r="AR79" s="141"/>
      <c r="AS79" s="141"/>
      <c r="AT79" s="71"/>
      <c r="AU79" s="71"/>
      <c r="AV79" s="71"/>
      <c r="AW79" s="71"/>
      <c r="AX79" s="79"/>
      <c r="AY79" s="71"/>
      <c r="AZ79" s="142"/>
      <c r="BA79" s="141"/>
      <c r="BB79" s="141"/>
      <c r="BC79" s="71"/>
      <c r="BD79" s="71"/>
      <c r="BE79" s="71">
        <v>60</v>
      </c>
      <c r="BF79" s="71"/>
      <c r="BG79" s="71"/>
      <c r="BH79" s="71"/>
      <c r="BI79" s="79">
        <v>3</v>
      </c>
      <c r="BJ79" s="71" t="s">
        <v>77</v>
      </c>
      <c r="BK79" s="142"/>
      <c r="BL79" s="141"/>
      <c r="BM79" s="141"/>
      <c r="BN79" s="71"/>
      <c r="BO79" s="71"/>
      <c r="BP79" s="71"/>
      <c r="BQ79" s="71"/>
      <c r="BR79" s="71"/>
      <c r="BS79" s="71"/>
      <c r="BT79" s="79"/>
      <c r="BU79" s="71"/>
      <c r="BV79" s="142"/>
      <c r="BW79" s="141"/>
      <c r="BX79" s="141"/>
      <c r="BY79" s="71"/>
      <c r="BZ79" s="71"/>
      <c r="CA79" s="71"/>
      <c r="CB79" s="71"/>
      <c r="CC79" s="71"/>
      <c r="CD79" s="71"/>
      <c r="CE79" s="71"/>
      <c r="CF79" s="71"/>
      <c r="CG79" s="143"/>
      <c r="CH79" s="144">
        <v>3</v>
      </c>
    </row>
    <row r="80" spans="1:86" ht="25.2" customHeight="1" thickBot="1" x14ac:dyDescent="0.35">
      <c r="A80" s="126">
        <v>38</v>
      </c>
      <c r="B80" s="154" t="s">
        <v>163</v>
      </c>
      <c r="C80" s="157" t="s">
        <v>166</v>
      </c>
      <c r="D80" s="143" t="s">
        <v>77</v>
      </c>
      <c r="E80" s="55">
        <f t="shared" si="305"/>
        <v>30</v>
      </c>
      <c r="F80" s="84">
        <f t="shared" si="306"/>
        <v>1</v>
      </c>
      <c r="G80" s="54"/>
      <c r="H80" s="54"/>
      <c r="I80" s="91"/>
      <c r="J80" s="54"/>
      <c r="K80" s="54"/>
      <c r="L80" s="54"/>
      <c r="M80" s="54"/>
      <c r="N80" s="54"/>
      <c r="O80" s="54">
        <f t="shared" si="307"/>
        <v>30</v>
      </c>
      <c r="P80" s="54"/>
      <c r="Q80" s="54"/>
      <c r="R80" s="70"/>
      <c r="S80" s="142"/>
      <c r="T80" s="71"/>
      <c r="U80" s="71"/>
      <c r="V80" s="71"/>
      <c r="W80" s="71"/>
      <c r="X80" s="71"/>
      <c r="Y80" s="71"/>
      <c r="Z80" s="71"/>
      <c r="AA80" s="71"/>
      <c r="AB80" s="71"/>
      <c r="AC80" s="78"/>
      <c r="AD80" s="142"/>
      <c r="AE80" s="71"/>
      <c r="AF80" s="71"/>
      <c r="AG80" s="71"/>
      <c r="AH80" s="71"/>
      <c r="AI80" s="71"/>
      <c r="AJ80" s="71"/>
      <c r="AK80" s="71"/>
      <c r="AL80" s="71"/>
      <c r="AM80" s="79"/>
      <c r="AN80" s="71"/>
      <c r="AO80" s="142"/>
      <c r="AP80" s="141"/>
      <c r="AQ80" s="141"/>
      <c r="AR80" s="141"/>
      <c r="AS80" s="141"/>
      <c r="AT80" s="71"/>
      <c r="AU80" s="71"/>
      <c r="AV80" s="71"/>
      <c r="AW80" s="71"/>
      <c r="AX80" s="79"/>
      <c r="AY80" s="71"/>
      <c r="AZ80" s="142"/>
      <c r="BA80" s="141"/>
      <c r="BB80" s="141"/>
      <c r="BC80" s="71"/>
      <c r="BD80" s="71"/>
      <c r="BE80" s="71"/>
      <c r="BF80" s="71"/>
      <c r="BG80" s="71"/>
      <c r="BH80" s="71"/>
      <c r="BI80" s="79"/>
      <c r="BJ80" s="71"/>
      <c r="BK80" s="142"/>
      <c r="BL80" s="141"/>
      <c r="BM80" s="141"/>
      <c r="BN80" s="71"/>
      <c r="BO80" s="71"/>
      <c r="BP80" s="71">
        <v>30</v>
      </c>
      <c r="BQ80" s="71"/>
      <c r="BR80" s="71"/>
      <c r="BS80" s="71"/>
      <c r="BT80" s="79">
        <v>1</v>
      </c>
      <c r="BU80" s="71" t="s">
        <v>77</v>
      </c>
      <c r="BV80" s="142"/>
      <c r="BW80" s="141"/>
      <c r="BX80" s="141"/>
      <c r="BY80" s="71"/>
      <c r="BZ80" s="71"/>
      <c r="CA80" s="71"/>
      <c r="CB80" s="71"/>
      <c r="CC80" s="71"/>
      <c r="CD80" s="71"/>
      <c r="CE80" s="71"/>
      <c r="CF80" s="71"/>
      <c r="CG80" s="143"/>
      <c r="CH80" s="144">
        <v>1</v>
      </c>
    </row>
    <row r="81" spans="1:86" ht="25.2" customHeight="1" thickBot="1" x14ac:dyDescent="0.35">
      <c r="A81" s="126">
        <v>39</v>
      </c>
      <c r="B81" s="154" t="s">
        <v>165</v>
      </c>
      <c r="C81" s="157" t="s">
        <v>168</v>
      </c>
      <c r="D81" s="143" t="s">
        <v>77</v>
      </c>
      <c r="E81" s="55">
        <f t="shared" si="305"/>
        <v>30</v>
      </c>
      <c r="F81" s="84">
        <f t="shared" si="306"/>
        <v>1</v>
      </c>
      <c r="G81" s="54"/>
      <c r="H81" s="54"/>
      <c r="I81" s="91"/>
      <c r="J81" s="54"/>
      <c r="K81" s="54"/>
      <c r="L81" s="54"/>
      <c r="M81" s="54"/>
      <c r="N81" s="54"/>
      <c r="O81" s="54">
        <f t="shared" si="307"/>
        <v>30</v>
      </c>
      <c r="P81" s="54"/>
      <c r="Q81" s="54"/>
      <c r="R81" s="70"/>
      <c r="S81" s="142"/>
      <c r="T81" s="71"/>
      <c r="U81" s="71"/>
      <c r="V81" s="71"/>
      <c r="W81" s="71"/>
      <c r="X81" s="71"/>
      <c r="Y81" s="71"/>
      <c r="Z81" s="71"/>
      <c r="AA81" s="71"/>
      <c r="AB81" s="71"/>
      <c r="AC81" s="78"/>
      <c r="AD81" s="142"/>
      <c r="AE81" s="71"/>
      <c r="AF81" s="71"/>
      <c r="AG81" s="71"/>
      <c r="AH81" s="71"/>
      <c r="AI81" s="71"/>
      <c r="AJ81" s="71"/>
      <c r="AK81" s="71"/>
      <c r="AL81" s="71"/>
      <c r="AM81" s="79"/>
      <c r="AN81" s="71"/>
      <c r="AO81" s="142"/>
      <c r="AP81" s="141"/>
      <c r="AQ81" s="141"/>
      <c r="AR81" s="141"/>
      <c r="AS81" s="141"/>
      <c r="AT81" s="71"/>
      <c r="AU81" s="71"/>
      <c r="AV81" s="71"/>
      <c r="AW81" s="71"/>
      <c r="AX81" s="79"/>
      <c r="AY81" s="71"/>
      <c r="AZ81" s="142"/>
      <c r="BA81" s="141"/>
      <c r="BB81" s="141"/>
      <c r="BC81" s="71"/>
      <c r="BD81" s="71"/>
      <c r="BE81" s="71"/>
      <c r="BF81" s="71"/>
      <c r="BG81" s="71"/>
      <c r="BH81" s="71"/>
      <c r="BI81" s="79"/>
      <c r="BJ81" s="71"/>
      <c r="BK81" s="142"/>
      <c r="BL81" s="141"/>
      <c r="BM81" s="141"/>
      <c r="BN81" s="71"/>
      <c r="BO81" s="71"/>
      <c r="BP81" s="71">
        <v>30</v>
      </c>
      <c r="BQ81" s="71"/>
      <c r="BR81" s="71"/>
      <c r="BS81" s="71"/>
      <c r="BT81" s="79">
        <v>1</v>
      </c>
      <c r="BU81" s="71" t="s">
        <v>77</v>
      </c>
      <c r="BV81" s="142"/>
      <c r="BW81" s="141"/>
      <c r="BX81" s="141"/>
      <c r="BY81" s="71"/>
      <c r="BZ81" s="71"/>
      <c r="CA81" s="71"/>
      <c r="CB81" s="71"/>
      <c r="CC81" s="71"/>
      <c r="CD81" s="71"/>
      <c r="CE81" s="71"/>
      <c r="CF81" s="71"/>
      <c r="CG81" s="143"/>
      <c r="CH81" s="144">
        <v>1</v>
      </c>
    </row>
    <row r="82" spans="1:86" ht="25.2" customHeight="1" thickBot="1" x14ac:dyDescent="0.35">
      <c r="A82" s="126">
        <v>40</v>
      </c>
      <c r="B82" s="154" t="s">
        <v>167</v>
      </c>
      <c r="C82" s="157" t="s">
        <v>170</v>
      </c>
      <c r="D82" s="143" t="s">
        <v>77</v>
      </c>
      <c r="E82" s="55">
        <f t="shared" si="305"/>
        <v>30</v>
      </c>
      <c r="F82" s="84">
        <f t="shared" si="306"/>
        <v>1</v>
      </c>
      <c r="G82" s="54"/>
      <c r="H82" s="54"/>
      <c r="I82" s="91"/>
      <c r="J82" s="54"/>
      <c r="K82" s="54"/>
      <c r="L82" s="54"/>
      <c r="M82" s="54"/>
      <c r="N82" s="54"/>
      <c r="O82" s="54">
        <f t="shared" si="307"/>
        <v>30</v>
      </c>
      <c r="P82" s="54"/>
      <c r="Q82" s="54"/>
      <c r="R82" s="70"/>
      <c r="S82" s="142"/>
      <c r="T82" s="71"/>
      <c r="U82" s="71"/>
      <c r="V82" s="71"/>
      <c r="W82" s="71"/>
      <c r="X82" s="71"/>
      <c r="Y82" s="71"/>
      <c r="Z82" s="71"/>
      <c r="AA82" s="71"/>
      <c r="AB82" s="71"/>
      <c r="AC82" s="78"/>
      <c r="AD82" s="142"/>
      <c r="AE82" s="71"/>
      <c r="AF82" s="71"/>
      <c r="AG82" s="71"/>
      <c r="AH82" s="71"/>
      <c r="AI82" s="71"/>
      <c r="AJ82" s="71"/>
      <c r="AK82" s="71"/>
      <c r="AL82" s="71"/>
      <c r="AM82" s="79"/>
      <c r="AN82" s="71"/>
      <c r="AO82" s="142"/>
      <c r="AP82" s="141"/>
      <c r="AQ82" s="141"/>
      <c r="AR82" s="141"/>
      <c r="AS82" s="141"/>
      <c r="AT82" s="71"/>
      <c r="AU82" s="71"/>
      <c r="AV82" s="71"/>
      <c r="AW82" s="71"/>
      <c r="AX82" s="79"/>
      <c r="AY82" s="71"/>
      <c r="AZ82" s="142"/>
      <c r="BA82" s="141"/>
      <c r="BB82" s="141"/>
      <c r="BC82" s="71"/>
      <c r="BD82" s="71"/>
      <c r="BE82" s="71"/>
      <c r="BF82" s="71"/>
      <c r="BG82" s="71"/>
      <c r="BH82" s="71"/>
      <c r="BI82" s="79"/>
      <c r="BJ82" s="71"/>
      <c r="BK82" s="142"/>
      <c r="BL82" s="141"/>
      <c r="BM82" s="141"/>
      <c r="BN82" s="71"/>
      <c r="BO82" s="71"/>
      <c r="BP82" s="71">
        <v>30</v>
      </c>
      <c r="BQ82" s="71"/>
      <c r="BR82" s="71"/>
      <c r="BS82" s="71"/>
      <c r="BT82" s="79">
        <v>1</v>
      </c>
      <c r="BU82" s="71" t="s">
        <v>77</v>
      </c>
      <c r="BV82" s="142"/>
      <c r="BW82" s="141"/>
      <c r="BX82" s="141"/>
      <c r="BY82" s="71"/>
      <c r="BZ82" s="71"/>
      <c r="CA82" s="71"/>
      <c r="CB82" s="71"/>
      <c r="CC82" s="71"/>
      <c r="CD82" s="71"/>
      <c r="CE82" s="71"/>
      <c r="CF82" s="71"/>
      <c r="CG82" s="143"/>
      <c r="CH82" s="144">
        <v>1</v>
      </c>
    </row>
    <row r="83" spans="1:86" ht="25.2" customHeight="1" thickBot="1" x14ac:dyDescent="0.35">
      <c r="A83" s="126">
        <v>41</v>
      </c>
      <c r="B83" s="154" t="s">
        <v>169</v>
      </c>
      <c r="C83" s="157" t="s">
        <v>172</v>
      </c>
      <c r="D83" s="143" t="s">
        <v>77</v>
      </c>
      <c r="E83" s="55">
        <f t="shared" si="305"/>
        <v>30</v>
      </c>
      <c r="F83" s="84">
        <f t="shared" si="306"/>
        <v>1</v>
      </c>
      <c r="G83" s="54"/>
      <c r="H83" s="54"/>
      <c r="I83" s="91"/>
      <c r="J83" s="54"/>
      <c r="K83" s="54"/>
      <c r="L83" s="54"/>
      <c r="M83" s="54"/>
      <c r="N83" s="54"/>
      <c r="O83" s="54">
        <f t="shared" si="307"/>
        <v>30</v>
      </c>
      <c r="P83" s="54"/>
      <c r="Q83" s="54"/>
      <c r="R83" s="70"/>
      <c r="S83" s="142"/>
      <c r="T83" s="71"/>
      <c r="U83" s="71"/>
      <c r="V83" s="71"/>
      <c r="W83" s="71"/>
      <c r="X83" s="71"/>
      <c r="Y83" s="71"/>
      <c r="Z83" s="71"/>
      <c r="AA83" s="71"/>
      <c r="AB83" s="71"/>
      <c r="AC83" s="78"/>
      <c r="AD83" s="142"/>
      <c r="AE83" s="71"/>
      <c r="AF83" s="71"/>
      <c r="AG83" s="71"/>
      <c r="AH83" s="71"/>
      <c r="AI83" s="71"/>
      <c r="AJ83" s="71"/>
      <c r="AK83" s="71"/>
      <c r="AL83" s="71"/>
      <c r="AM83" s="79"/>
      <c r="AN83" s="71"/>
      <c r="AO83" s="142"/>
      <c r="AP83" s="141"/>
      <c r="AQ83" s="141"/>
      <c r="AR83" s="141"/>
      <c r="AS83" s="141"/>
      <c r="AT83" s="71"/>
      <c r="AU83" s="71"/>
      <c r="AV83" s="71"/>
      <c r="AW83" s="71"/>
      <c r="AX83" s="79"/>
      <c r="AY83" s="71"/>
      <c r="AZ83" s="142"/>
      <c r="BA83" s="141"/>
      <c r="BB83" s="141"/>
      <c r="BC83" s="71"/>
      <c r="BD83" s="71"/>
      <c r="BE83" s="71"/>
      <c r="BF83" s="71"/>
      <c r="BG83" s="71"/>
      <c r="BH83" s="71"/>
      <c r="BI83" s="79"/>
      <c r="BJ83" s="71"/>
      <c r="BK83" s="142"/>
      <c r="BL83" s="141"/>
      <c r="BM83" s="141"/>
      <c r="BN83" s="71"/>
      <c r="BO83" s="71"/>
      <c r="BP83" s="71">
        <v>30</v>
      </c>
      <c r="BQ83" s="71"/>
      <c r="BR83" s="71"/>
      <c r="BS83" s="71"/>
      <c r="BT83" s="79">
        <v>1</v>
      </c>
      <c r="BU83" s="71" t="s">
        <v>77</v>
      </c>
      <c r="BV83" s="142"/>
      <c r="BW83" s="141"/>
      <c r="BX83" s="141"/>
      <c r="BY83" s="71"/>
      <c r="BZ83" s="71"/>
      <c r="CA83" s="71"/>
      <c r="CB83" s="71"/>
      <c r="CC83" s="71"/>
      <c r="CD83" s="71"/>
      <c r="CE83" s="71"/>
      <c r="CF83" s="71"/>
      <c r="CG83" s="143"/>
      <c r="CH83" s="144">
        <v>1</v>
      </c>
    </row>
    <row r="84" spans="1:86" ht="25.2" customHeight="1" thickBot="1" x14ac:dyDescent="0.35">
      <c r="A84" s="145">
        <v>42</v>
      </c>
      <c r="B84" s="146" t="s">
        <v>171</v>
      </c>
      <c r="C84" s="159" t="s">
        <v>174</v>
      </c>
      <c r="D84" s="143" t="s">
        <v>77</v>
      </c>
      <c r="E84" s="55">
        <f t="shared" si="305"/>
        <v>30</v>
      </c>
      <c r="F84" s="79">
        <f t="shared" si="306"/>
        <v>1</v>
      </c>
      <c r="G84" s="77"/>
      <c r="H84" s="56"/>
      <c r="I84" s="96"/>
      <c r="J84" s="59"/>
      <c r="K84" s="71"/>
      <c r="L84" s="71"/>
      <c r="M84" s="71"/>
      <c r="N84" s="71"/>
      <c r="O84" s="71">
        <f t="shared" si="307"/>
        <v>30</v>
      </c>
      <c r="P84" s="71"/>
      <c r="Q84" s="71"/>
      <c r="R84" s="78"/>
      <c r="S84" s="142"/>
      <c r="T84" s="71"/>
      <c r="U84" s="71"/>
      <c r="V84" s="71"/>
      <c r="W84" s="71"/>
      <c r="X84" s="71"/>
      <c r="Y84" s="71"/>
      <c r="Z84" s="71"/>
      <c r="AA84" s="71"/>
      <c r="AB84" s="71"/>
      <c r="AC84" s="78"/>
      <c r="AD84" s="142"/>
      <c r="AE84" s="71"/>
      <c r="AF84" s="71"/>
      <c r="AG84" s="71"/>
      <c r="AH84" s="71"/>
      <c r="AI84" s="71"/>
      <c r="AJ84" s="71"/>
      <c r="AK84" s="71"/>
      <c r="AL84" s="71"/>
      <c r="AM84" s="79"/>
      <c r="AN84" s="71"/>
      <c r="AO84" s="142"/>
      <c r="AP84" s="141"/>
      <c r="AQ84" s="141"/>
      <c r="AR84" s="141"/>
      <c r="AS84" s="141"/>
      <c r="AT84" s="71"/>
      <c r="AU84" s="71"/>
      <c r="AV84" s="71"/>
      <c r="AW84" s="71"/>
      <c r="AX84" s="79"/>
      <c r="AY84" s="71"/>
      <c r="AZ84" s="142"/>
      <c r="BA84" s="141"/>
      <c r="BB84" s="141"/>
      <c r="BC84" s="71"/>
      <c r="BD84" s="71"/>
      <c r="BE84" s="71"/>
      <c r="BF84" s="71"/>
      <c r="BG84" s="71"/>
      <c r="BH84" s="71"/>
      <c r="BI84" s="79"/>
      <c r="BJ84" s="71"/>
      <c r="BK84" s="142"/>
      <c r="BL84" s="141"/>
      <c r="BM84" s="141"/>
      <c r="BN84" s="71"/>
      <c r="BO84" s="71"/>
      <c r="BP84" s="71">
        <v>30</v>
      </c>
      <c r="BQ84" s="71"/>
      <c r="BR84" s="71"/>
      <c r="BS84" s="71"/>
      <c r="BT84" s="79">
        <v>1</v>
      </c>
      <c r="BU84" s="71" t="s">
        <v>77</v>
      </c>
      <c r="BV84" s="142"/>
      <c r="BW84" s="141"/>
      <c r="BX84" s="141"/>
      <c r="BY84" s="71"/>
      <c r="BZ84" s="71"/>
      <c r="CA84" s="71"/>
      <c r="CB84" s="71"/>
      <c r="CC84" s="71"/>
      <c r="CD84" s="71"/>
      <c r="CE84" s="71"/>
      <c r="CF84" s="71"/>
      <c r="CG84" s="143"/>
      <c r="CH84" s="144">
        <v>1</v>
      </c>
    </row>
    <row r="85" spans="1:86" ht="25.2" customHeight="1" thickBot="1" x14ac:dyDescent="0.35">
      <c r="A85" s="179"/>
      <c r="B85" s="220" t="s">
        <v>175</v>
      </c>
      <c r="C85" s="221"/>
      <c r="D85" s="75"/>
      <c r="E85" s="55">
        <f t="shared" si="305"/>
        <v>330</v>
      </c>
      <c r="F85" s="80">
        <f>SUM(F76:F84)</f>
        <v>13</v>
      </c>
      <c r="G85" s="80"/>
      <c r="H85" s="95"/>
      <c r="J85" s="95"/>
      <c r="K85" s="80"/>
      <c r="L85" s="80"/>
      <c r="M85" s="80"/>
      <c r="N85" s="80"/>
      <c r="O85" s="80">
        <f>SUM(O76:O84)</f>
        <v>330</v>
      </c>
      <c r="P85" s="80"/>
      <c r="Q85" s="80"/>
      <c r="R85" s="81"/>
      <c r="S85" s="179"/>
      <c r="T85" s="80"/>
      <c r="U85" s="80"/>
      <c r="V85" s="80"/>
      <c r="W85" s="80"/>
      <c r="X85" s="80">
        <f>SUM(X76:X84)</f>
        <v>0</v>
      </c>
      <c r="Y85" s="80"/>
      <c r="Z85" s="80"/>
      <c r="AA85" s="80"/>
      <c r="AB85" s="80"/>
      <c r="AC85" s="81"/>
      <c r="AD85" s="179"/>
      <c r="AE85" s="80"/>
      <c r="AF85" s="80"/>
      <c r="AG85" s="80"/>
      <c r="AH85" s="80">
        <f>SUM(AH76:AH84)</f>
        <v>0</v>
      </c>
      <c r="AI85" s="80"/>
      <c r="AJ85" s="80"/>
      <c r="AK85" s="80"/>
      <c r="AL85" s="80"/>
      <c r="AM85" s="86"/>
      <c r="AN85" s="80"/>
      <c r="AO85" s="179"/>
      <c r="AP85" s="184"/>
      <c r="AQ85" s="184"/>
      <c r="AR85" s="184"/>
      <c r="AS85" s="184"/>
      <c r="AT85" s="80">
        <f>SUM(AT76:AT84)</f>
        <v>90</v>
      </c>
      <c r="AU85" s="80"/>
      <c r="AV85" s="80"/>
      <c r="AW85" s="80"/>
      <c r="AX85" s="80">
        <f t="shared" ref="AX85" si="308">SUM(AX76:AX84)</f>
        <v>4</v>
      </c>
      <c r="AY85" s="81"/>
      <c r="AZ85" s="179"/>
      <c r="BA85" s="184"/>
      <c r="BB85" s="184"/>
      <c r="BC85" s="80"/>
      <c r="BD85" s="80"/>
      <c r="BE85" s="80">
        <f>SUM(BE76:BE84)</f>
        <v>90</v>
      </c>
      <c r="BF85" s="80"/>
      <c r="BG85" s="80"/>
      <c r="BH85" s="80"/>
      <c r="BI85" s="80">
        <f t="shared" ref="BI85" si="309">SUM(BI76:BI84)</f>
        <v>4</v>
      </c>
      <c r="BJ85" s="81"/>
      <c r="BK85" s="179"/>
      <c r="BL85" s="184"/>
      <c r="BM85" s="184"/>
      <c r="BN85" s="80"/>
      <c r="BO85" s="80"/>
      <c r="BP85" s="80">
        <f>SUM(BP80:BP84)</f>
        <v>150</v>
      </c>
      <c r="BQ85" s="80"/>
      <c r="BR85" s="80"/>
      <c r="BS85" s="80"/>
      <c r="BT85" s="86">
        <f t="shared" ref="BT85" si="310">SUM(BT80:BT84)</f>
        <v>5</v>
      </c>
      <c r="BU85" s="81"/>
      <c r="BV85" s="179"/>
      <c r="BW85" s="184"/>
      <c r="BX85" s="184"/>
      <c r="BY85" s="80"/>
      <c r="BZ85" s="80"/>
      <c r="CA85" s="80"/>
      <c r="CB85" s="80"/>
      <c r="CC85" s="80"/>
      <c r="CD85" s="80"/>
      <c r="CE85" s="80"/>
      <c r="CF85" s="80"/>
      <c r="CG85" s="75"/>
      <c r="CH85" s="180">
        <f>SUM(CH76+CH77+CH78+CH79+CH80+CH81+CH82+CH83+CH84)</f>
        <v>13</v>
      </c>
    </row>
    <row r="86" spans="1:86" ht="15.75" customHeight="1" x14ac:dyDescent="0.3">
      <c r="A86" s="213" t="s">
        <v>40</v>
      </c>
      <c r="B86" s="214"/>
      <c r="C86" s="215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185"/>
    </row>
    <row r="87" spans="1:86" ht="15.75" customHeight="1" x14ac:dyDescent="0.3">
      <c r="A87" s="54"/>
      <c r="B87" s="216" t="s">
        <v>30</v>
      </c>
      <c r="C87" s="216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135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135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135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135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186"/>
    </row>
    <row r="88" spans="1:86" ht="15.75" customHeight="1" thickBot="1" x14ac:dyDescent="0.35">
      <c r="A88" s="54"/>
      <c r="B88" s="79"/>
      <c r="C88" s="187" t="s">
        <v>29</v>
      </c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9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9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9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9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188"/>
    </row>
    <row r="89" spans="1:86" ht="24" customHeight="1" thickBot="1" x14ac:dyDescent="0.35">
      <c r="A89" s="67">
        <v>43</v>
      </c>
      <c r="B89" s="151" t="s">
        <v>173</v>
      </c>
      <c r="C89" s="152" t="s">
        <v>177</v>
      </c>
      <c r="D89" s="64" t="s">
        <v>77</v>
      </c>
      <c r="E89" s="55">
        <f t="shared" ref="E89:E99" si="311">SUM(J89:R89)</f>
        <v>160</v>
      </c>
      <c r="F89" s="83">
        <f t="shared" ref="F89:F98" si="312">AB89+AM89+AX89+BI89+BT89+CE89</f>
        <v>6</v>
      </c>
      <c r="G89" s="55"/>
      <c r="H89" s="55"/>
      <c r="I89" s="97"/>
      <c r="J89" s="55"/>
      <c r="K89" s="55"/>
      <c r="L89" s="55"/>
      <c r="M89" s="55"/>
      <c r="N89" s="55"/>
      <c r="O89" s="55"/>
      <c r="P89" s="55"/>
      <c r="Q89" s="55"/>
      <c r="R89" s="55">
        <f t="shared" ref="R89:R98" si="313">AA89+AL89+AW89+BH89+BS89+CD89</f>
        <v>160</v>
      </c>
      <c r="S89" s="57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>
        <v>80</v>
      </c>
      <c r="AM89" s="129">
        <v>3</v>
      </c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129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129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129"/>
      <c r="BU89" s="55"/>
      <c r="BV89" s="55"/>
      <c r="BW89" s="55"/>
      <c r="BX89" s="55"/>
      <c r="BY89" s="55"/>
      <c r="BZ89" s="55"/>
      <c r="CA89" s="55"/>
      <c r="CB89" s="55"/>
      <c r="CC89" s="55"/>
      <c r="CD89" s="55">
        <v>80</v>
      </c>
      <c r="CE89" s="55">
        <v>3</v>
      </c>
      <c r="CF89" s="55"/>
      <c r="CG89" s="55"/>
      <c r="CH89" s="189">
        <v>6</v>
      </c>
    </row>
    <row r="90" spans="1:86" ht="15.75" customHeight="1" thickBot="1" x14ac:dyDescent="0.35">
      <c r="A90" s="67">
        <v>44</v>
      </c>
      <c r="B90" s="151" t="s">
        <v>176</v>
      </c>
      <c r="C90" s="155" t="s">
        <v>178</v>
      </c>
      <c r="D90" s="64" t="s">
        <v>77</v>
      </c>
      <c r="E90" s="55">
        <f t="shared" si="311"/>
        <v>30</v>
      </c>
      <c r="F90" s="84">
        <f t="shared" si="312"/>
        <v>1</v>
      </c>
      <c r="G90" s="54"/>
      <c r="H90" s="54"/>
      <c r="I90" s="91"/>
      <c r="J90" s="54"/>
      <c r="K90" s="54"/>
      <c r="L90" s="54"/>
      <c r="M90" s="54"/>
      <c r="N90" s="54"/>
      <c r="O90" s="54"/>
      <c r="P90" s="54"/>
      <c r="Q90" s="54"/>
      <c r="R90" s="54">
        <f t="shared" si="313"/>
        <v>30</v>
      </c>
      <c r="S90" s="58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135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135"/>
      <c r="AY90" s="54"/>
      <c r="AZ90" s="54"/>
      <c r="BA90" s="54"/>
      <c r="BB90" s="54"/>
      <c r="BC90" s="54"/>
      <c r="BD90" s="54"/>
      <c r="BE90" s="54"/>
      <c r="BF90" s="54"/>
      <c r="BG90" s="54"/>
      <c r="BH90" s="54">
        <v>30</v>
      </c>
      <c r="BI90" s="135">
        <v>1</v>
      </c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135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186">
        <v>1</v>
      </c>
    </row>
    <row r="91" spans="1:86" ht="15.75" customHeight="1" thickBot="1" x14ac:dyDescent="0.35">
      <c r="A91" s="67">
        <v>45</v>
      </c>
      <c r="B91" s="151" t="s">
        <v>179</v>
      </c>
      <c r="C91" s="155" t="s">
        <v>180</v>
      </c>
      <c r="D91" s="64" t="s">
        <v>77</v>
      </c>
      <c r="E91" s="55">
        <f t="shared" si="311"/>
        <v>30</v>
      </c>
      <c r="F91" s="84">
        <f t="shared" si="312"/>
        <v>1</v>
      </c>
      <c r="G91" s="54"/>
      <c r="H91" s="54"/>
      <c r="I91" s="91"/>
      <c r="J91" s="54"/>
      <c r="K91" s="54"/>
      <c r="L91" s="54"/>
      <c r="M91" s="54"/>
      <c r="N91" s="54"/>
      <c r="O91" s="54"/>
      <c r="P91" s="54"/>
      <c r="Q91" s="54"/>
      <c r="R91" s="54">
        <f t="shared" si="313"/>
        <v>30</v>
      </c>
      <c r="S91" s="58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135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135"/>
      <c r="AY91" s="54"/>
      <c r="AZ91" s="54"/>
      <c r="BA91" s="54"/>
      <c r="BB91" s="54"/>
      <c r="BC91" s="54"/>
      <c r="BD91" s="54"/>
      <c r="BE91" s="54"/>
      <c r="BF91" s="54"/>
      <c r="BG91" s="54"/>
      <c r="BH91" s="54">
        <v>30</v>
      </c>
      <c r="BI91" s="135">
        <v>1</v>
      </c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135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186">
        <v>1</v>
      </c>
    </row>
    <row r="92" spans="1:86" ht="15.75" customHeight="1" thickBot="1" x14ac:dyDescent="0.35">
      <c r="A92" s="30">
        <v>46</v>
      </c>
      <c r="B92" s="151" t="s">
        <v>182</v>
      </c>
      <c r="C92" s="155" t="s">
        <v>181</v>
      </c>
      <c r="D92" s="64" t="s">
        <v>77</v>
      </c>
      <c r="E92" s="55">
        <f t="shared" si="311"/>
        <v>30</v>
      </c>
      <c r="F92" s="84">
        <f t="shared" si="312"/>
        <v>1</v>
      </c>
      <c r="G92" s="54"/>
      <c r="H92" s="54"/>
      <c r="I92" s="91"/>
      <c r="J92" s="54"/>
      <c r="K92" s="54"/>
      <c r="L92" s="54"/>
      <c r="M92" s="54"/>
      <c r="N92" s="54"/>
      <c r="O92" s="54"/>
      <c r="P92" s="54"/>
      <c r="Q92" s="54"/>
      <c r="R92" s="54">
        <f t="shared" si="313"/>
        <v>30</v>
      </c>
      <c r="S92" s="58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135"/>
      <c r="AN92" s="54"/>
      <c r="AO92" s="54"/>
      <c r="AP92" s="54"/>
      <c r="AQ92" s="54"/>
      <c r="AR92" s="54"/>
      <c r="AS92" s="54"/>
      <c r="AT92" s="54"/>
      <c r="AU92" s="54"/>
      <c r="AV92" s="54"/>
      <c r="AW92" s="54">
        <v>30</v>
      </c>
      <c r="AX92" s="135">
        <v>1</v>
      </c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135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135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186">
        <v>1</v>
      </c>
    </row>
    <row r="93" spans="1:86" ht="15.75" customHeight="1" thickBot="1" x14ac:dyDescent="0.35">
      <c r="A93" s="30">
        <v>47</v>
      </c>
      <c r="B93" s="151" t="s">
        <v>184</v>
      </c>
      <c r="C93" s="155" t="s">
        <v>183</v>
      </c>
      <c r="D93" s="64" t="s">
        <v>77</v>
      </c>
      <c r="E93" s="55">
        <f t="shared" si="311"/>
        <v>30</v>
      </c>
      <c r="F93" s="84">
        <f t="shared" si="312"/>
        <v>1</v>
      </c>
      <c r="G93" s="54"/>
      <c r="H93" s="54"/>
      <c r="I93" s="91"/>
      <c r="J93" s="54"/>
      <c r="K93" s="54"/>
      <c r="L93" s="54"/>
      <c r="M93" s="54"/>
      <c r="N93" s="54"/>
      <c r="O93" s="54"/>
      <c r="P93" s="54"/>
      <c r="Q93" s="54"/>
      <c r="R93" s="54">
        <f t="shared" si="313"/>
        <v>30</v>
      </c>
      <c r="S93" s="58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135"/>
      <c r="AN93" s="54"/>
      <c r="AO93" s="54"/>
      <c r="AP93" s="54"/>
      <c r="AQ93" s="54"/>
      <c r="AR93" s="54"/>
      <c r="AS93" s="54"/>
      <c r="AT93" s="54"/>
      <c r="AU93" s="54"/>
      <c r="AV93" s="54"/>
      <c r="AW93" s="54">
        <v>30</v>
      </c>
      <c r="AX93" s="135">
        <v>1</v>
      </c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135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135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186">
        <v>1</v>
      </c>
    </row>
    <row r="94" spans="1:86" ht="27.6" customHeight="1" thickBot="1" x14ac:dyDescent="0.35">
      <c r="A94" s="67">
        <v>48</v>
      </c>
      <c r="B94" s="151" t="s">
        <v>185</v>
      </c>
      <c r="C94" s="155" t="s">
        <v>162</v>
      </c>
      <c r="D94" s="64" t="s">
        <v>77</v>
      </c>
      <c r="E94" s="55">
        <f t="shared" si="311"/>
        <v>160</v>
      </c>
      <c r="F94" s="84">
        <f t="shared" si="312"/>
        <v>6</v>
      </c>
      <c r="G94" s="54"/>
      <c r="H94" s="54"/>
      <c r="I94" s="91"/>
      <c r="J94" s="54"/>
      <c r="K94" s="54"/>
      <c r="L94" s="54"/>
      <c r="M94" s="54"/>
      <c r="N94" s="54"/>
      <c r="O94" s="54"/>
      <c r="P94" s="54"/>
      <c r="Q94" s="54"/>
      <c r="R94" s="54">
        <f t="shared" si="313"/>
        <v>160</v>
      </c>
      <c r="S94" s="58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135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135"/>
      <c r="AY94" s="54"/>
      <c r="AZ94" s="54"/>
      <c r="BA94" s="54"/>
      <c r="BB94" s="54"/>
      <c r="BC94" s="54"/>
      <c r="BD94" s="54"/>
      <c r="BE94" s="54"/>
      <c r="BF94" s="54"/>
      <c r="BG94" s="54"/>
      <c r="BH94" s="54">
        <v>80</v>
      </c>
      <c r="BI94" s="135">
        <v>3</v>
      </c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135"/>
      <c r="BU94" s="54"/>
      <c r="BV94" s="54"/>
      <c r="BW94" s="54"/>
      <c r="BX94" s="54"/>
      <c r="BY94" s="54"/>
      <c r="BZ94" s="54"/>
      <c r="CA94" s="54"/>
      <c r="CB94" s="54"/>
      <c r="CC94" s="54"/>
      <c r="CD94" s="54">
        <v>80</v>
      </c>
      <c r="CE94" s="54">
        <v>3</v>
      </c>
      <c r="CF94" s="54"/>
      <c r="CG94" s="54"/>
      <c r="CH94" s="186">
        <v>6</v>
      </c>
    </row>
    <row r="95" spans="1:86" ht="26.4" customHeight="1" thickBot="1" x14ac:dyDescent="0.35">
      <c r="A95" s="67">
        <v>49</v>
      </c>
      <c r="B95" s="151" t="s">
        <v>186</v>
      </c>
      <c r="C95" s="155" t="s">
        <v>164</v>
      </c>
      <c r="D95" s="64" t="s">
        <v>77</v>
      </c>
      <c r="E95" s="55">
        <f t="shared" si="311"/>
        <v>160</v>
      </c>
      <c r="F95" s="84">
        <f t="shared" si="312"/>
        <v>6</v>
      </c>
      <c r="G95" s="54"/>
      <c r="H95" s="54"/>
      <c r="I95" s="91"/>
      <c r="J95" s="54"/>
      <c r="K95" s="54"/>
      <c r="L95" s="54"/>
      <c r="M95" s="54"/>
      <c r="N95" s="54"/>
      <c r="O95" s="54"/>
      <c r="P95" s="54"/>
      <c r="Q95" s="54"/>
      <c r="R95" s="54">
        <f t="shared" si="313"/>
        <v>160</v>
      </c>
      <c r="S95" s="58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135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135"/>
      <c r="AY95" s="54"/>
      <c r="AZ95" s="54"/>
      <c r="BA95" s="54"/>
      <c r="BB95" s="54"/>
      <c r="BC95" s="54"/>
      <c r="BD95" s="54"/>
      <c r="BE95" s="54"/>
      <c r="BF95" s="54"/>
      <c r="BG95" s="54"/>
      <c r="BH95" s="54">
        <v>80</v>
      </c>
      <c r="BI95" s="135">
        <v>3</v>
      </c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135"/>
      <c r="BU95" s="54"/>
      <c r="BV95" s="54"/>
      <c r="BW95" s="54"/>
      <c r="BX95" s="54"/>
      <c r="BY95" s="54"/>
      <c r="BZ95" s="54"/>
      <c r="CA95" s="54"/>
      <c r="CB95" s="54"/>
      <c r="CC95" s="54"/>
      <c r="CD95" s="54">
        <v>80</v>
      </c>
      <c r="CE95" s="54">
        <v>3</v>
      </c>
      <c r="CF95" s="54"/>
      <c r="CG95" s="54"/>
      <c r="CH95" s="186">
        <v>6</v>
      </c>
    </row>
    <row r="96" spans="1:86" ht="15.75" customHeight="1" thickBot="1" x14ac:dyDescent="0.35">
      <c r="A96" s="67">
        <v>50</v>
      </c>
      <c r="B96" s="151" t="s">
        <v>187</v>
      </c>
      <c r="C96" s="155" t="s">
        <v>166</v>
      </c>
      <c r="D96" s="64" t="s">
        <v>77</v>
      </c>
      <c r="E96" s="55">
        <f t="shared" si="311"/>
        <v>50</v>
      </c>
      <c r="F96" s="84">
        <f t="shared" si="312"/>
        <v>2</v>
      </c>
      <c r="G96" s="54"/>
      <c r="H96" s="54"/>
      <c r="I96" s="91"/>
      <c r="J96" s="54"/>
      <c r="K96" s="54"/>
      <c r="L96" s="54"/>
      <c r="M96" s="54"/>
      <c r="N96" s="54"/>
      <c r="O96" s="54"/>
      <c r="P96" s="54"/>
      <c r="Q96" s="54"/>
      <c r="R96" s="54">
        <f t="shared" si="313"/>
        <v>50</v>
      </c>
      <c r="S96" s="58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135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135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135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135"/>
      <c r="BU96" s="54"/>
      <c r="BV96" s="54"/>
      <c r="BW96" s="54"/>
      <c r="BX96" s="54"/>
      <c r="BY96" s="54"/>
      <c r="BZ96" s="54"/>
      <c r="CA96" s="54"/>
      <c r="CB96" s="54"/>
      <c r="CC96" s="54"/>
      <c r="CD96" s="54">
        <v>50</v>
      </c>
      <c r="CE96" s="54">
        <v>2</v>
      </c>
      <c r="CF96" s="54"/>
      <c r="CG96" s="54"/>
      <c r="CH96" s="186">
        <v>2</v>
      </c>
    </row>
    <row r="97" spans="1:86" ht="15.75" customHeight="1" thickBot="1" x14ac:dyDescent="0.35">
      <c r="A97" s="67">
        <v>51</v>
      </c>
      <c r="B97" s="151" t="s">
        <v>188</v>
      </c>
      <c r="C97" s="155" t="s">
        <v>170</v>
      </c>
      <c r="D97" s="64" t="s">
        <v>77</v>
      </c>
      <c r="E97" s="55">
        <f t="shared" si="311"/>
        <v>50</v>
      </c>
      <c r="F97" s="84">
        <f t="shared" si="312"/>
        <v>2</v>
      </c>
      <c r="G97" s="54"/>
      <c r="H97" s="54"/>
      <c r="I97" s="91"/>
      <c r="J97" s="54"/>
      <c r="K97" s="54"/>
      <c r="L97" s="54"/>
      <c r="M97" s="54"/>
      <c r="N97" s="54"/>
      <c r="O97" s="54"/>
      <c r="P97" s="54"/>
      <c r="Q97" s="54"/>
      <c r="R97" s="54">
        <f t="shared" si="313"/>
        <v>50</v>
      </c>
      <c r="S97" s="58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135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135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135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135"/>
      <c r="BU97" s="54"/>
      <c r="BV97" s="54"/>
      <c r="BW97" s="54"/>
      <c r="BX97" s="54"/>
      <c r="BY97" s="54"/>
      <c r="BZ97" s="54"/>
      <c r="CA97" s="54"/>
      <c r="CB97" s="54"/>
      <c r="CC97" s="54"/>
      <c r="CD97" s="54">
        <v>50</v>
      </c>
      <c r="CE97" s="54">
        <v>2</v>
      </c>
      <c r="CF97" s="54"/>
      <c r="CG97" s="54"/>
      <c r="CH97" s="186">
        <v>2</v>
      </c>
    </row>
    <row r="98" spans="1:86" ht="15.75" customHeight="1" thickBot="1" x14ac:dyDescent="0.35">
      <c r="A98" s="72">
        <v>52</v>
      </c>
      <c r="B98" s="151" t="s">
        <v>189</v>
      </c>
      <c r="C98" s="163" t="s">
        <v>172</v>
      </c>
      <c r="D98" s="64" t="s">
        <v>77</v>
      </c>
      <c r="E98" s="55">
        <f t="shared" si="311"/>
        <v>50</v>
      </c>
      <c r="F98" s="85">
        <f t="shared" si="312"/>
        <v>2</v>
      </c>
      <c r="G98" s="71"/>
      <c r="H98" s="56"/>
      <c r="I98" s="96"/>
      <c r="J98" s="56"/>
      <c r="K98" s="71"/>
      <c r="L98" s="71"/>
      <c r="M98" s="71"/>
      <c r="N98" s="71"/>
      <c r="O98" s="71"/>
      <c r="P98" s="71"/>
      <c r="Q98" s="71"/>
      <c r="R98" s="71">
        <f t="shared" si="313"/>
        <v>50</v>
      </c>
      <c r="S98" s="14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9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9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9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9"/>
      <c r="BU98" s="71"/>
      <c r="BV98" s="71"/>
      <c r="BW98" s="71"/>
      <c r="BX98" s="71"/>
      <c r="BY98" s="71"/>
      <c r="BZ98" s="71"/>
      <c r="CA98" s="71"/>
      <c r="CB98" s="71"/>
      <c r="CC98" s="71"/>
      <c r="CD98" s="71">
        <v>50</v>
      </c>
      <c r="CE98" s="71">
        <v>2</v>
      </c>
      <c r="CF98" s="71"/>
      <c r="CG98" s="71"/>
      <c r="CH98" s="188">
        <v>2</v>
      </c>
    </row>
    <row r="99" spans="1:86" ht="15.75" customHeight="1" thickBot="1" x14ac:dyDescent="0.35">
      <c r="A99" s="190"/>
      <c r="B99" s="211" t="s">
        <v>190</v>
      </c>
      <c r="C99" s="212"/>
      <c r="D99" s="179"/>
      <c r="E99" s="55">
        <f t="shared" si="311"/>
        <v>750</v>
      </c>
      <c r="F99" s="55">
        <f>SUM(AB99+AM99+AX99+BI99+BT99+CE99)</f>
        <v>28</v>
      </c>
      <c r="G99" s="80"/>
      <c r="H99" s="95"/>
      <c r="I99" s="95"/>
      <c r="J99" s="95"/>
      <c r="K99" s="80"/>
      <c r="L99" s="80"/>
      <c r="M99" s="80"/>
      <c r="N99" s="80"/>
      <c r="O99" s="80"/>
      <c r="P99" s="86"/>
      <c r="Q99" s="80"/>
      <c r="R99" s="86">
        <f t="shared" ref="R99" si="314">SUM(R89:R98)</f>
        <v>750</v>
      </c>
      <c r="S99" s="80"/>
      <c r="T99" s="80"/>
      <c r="U99" s="80"/>
      <c r="V99" s="80"/>
      <c r="W99" s="80"/>
      <c r="X99" s="80"/>
      <c r="Y99" s="80"/>
      <c r="Z99" s="80"/>
      <c r="AA99" s="86">
        <f t="shared" ref="AA99" si="315">SUM(AA89:AA98)</f>
        <v>0</v>
      </c>
      <c r="AB99" s="80"/>
      <c r="AC99" s="80"/>
      <c r="AD99" s="86"/>
      <c r="AE99" s="86"/>
      <c r="AF99" s="86"/>
      <c r="AG99" s="86"/>
      <c r="AH99" s="86"/>
      <c r="AI99" s="86"/>
      <c r="AJ99" s="86"/>
      <c r="AK99" s="86"/>
      <c r="AL99" s="86">
        <f t="shared" ref="AL99:AM99" si="316">SUM(AL89:AL98)</f>
        <v>80</v>
      </c>
      <c r="AM99" s="86">
        <f t="shared" si="316"/>
        <v>3</v>
      </c>
      <c r="AN99" s="80"/>
      <c r="AO99" s="86"/>
      <c r="AP99" s="86"/>
      <c r="AQ99" s="86"/>
      <c r="AR99" s="86"/>
      <c r="AS99" s="86"/>
      <c r="AT99" s="86"/>
      <c r="AU99" s="86"/>
      <c r="AV99" s="86"/>
      <c r="AW99" s="86">
        <f t="shared" ref="AW99:AX99" si="317">SUM(AW89:AW98)</f>
        <v>60</v>
      </c>
      <c r="AX99" s="86">
        <f t="shared" si="317"/>
        <v>2</v>
      </c>
      <c r="AY99" s="80"/>
      <c r="AZ99" s="80"/>
      <c r="BA99" s="80"/>
      <c r="BB99" s="80"/>
      <c r="BC99" s="80"/>
      <c r="BD99" s="80"/>
      <c r="BE99" s="80"/>
      <c r="BF99" s="80"/>
      <c r="BG99" s="80"/>
      <c r="BH99" s="80">
        <f>SUM(BH89:BH98)</f>
        <v>220</v>
      </c>
      <c r="BI99" s="80">
        <f>SUM(BI89:BI98)</f>
        <v>8</v>
      </c>
      <c r="BJ99" s="80"/>
      <c r="BK99" s="80"/>
      <c r="BL99" s="80"/>
      <c r="BM99" s="80"/>
      <c r="BN99" s="80"/>
      <c r="BO99" s="80"/>
      <c r="BP99" s="80"/>
      <c r="BQ99" s="80"/>
      <c r="BR99" s="80"/>
      <c r="BS99" s="86">
        <f t="shared" ref="BS99" si="318">SUM(BS89:BS98)</f>
        <v>0</v>
      </c>
      <c r="BT99" s="86">
        <f t="shared" ref="BT99" si="319">SUM(BT89:BT98)</f>
        <v>0</v>
      </c>
      <c r="BU99" s="80"/>
      <c r="BV99" s="80"/>
      <c r="BW99" s="80"/>
      <c r="BX99" s="80"/>
      <c r="BY99" s="80"/>
      <c r="BZ99" s="80"/>
      <c r="CA99" s="80"/>
      <c r="CB99" s="80"/>
      <c r="CC99" s="80"/>
      <c r="CD99" s="86">
        <f t="shared" ref="CD99" si="320">SUM(CD89:CD98)</f>
        <v>390</v>
      </c>
      <c r="CE99" s="86">
        <f t="shared" ref="CE99" si="321">SUM(CE89:CE98)</f>
        <v>15</v>
      </c>
      <c r="CF99" s="80"/>
      <c r="CG99" s="80"/>
      <c r="CH99" s="191">
        <f>SUM(CH89+CH90+CH91+CH92+CH93+CH94+CH95+CH96+CH97+CH98)</f>
        <v>28</v>
      </c>
    </row>
    <row r="100" spans="1:86" ht="15.75" customHeight="1" thickBot="1" x14ac:dyDescent="0.35">
      <c r="A100" s="126">
        <v>53</v>
      </c>
      <c r="B100" s="192" t="s">
        <v>208</v>
      </c>
      <c r="C100" s="193" t="s">
        <v>209</v>
      </c>
      <c r="D100" s="179" t="s">
        <v>63</v>
      </c>
      <c r="E100" s="80"/>
      <c r="F100" s="80">
        <v>3</v>
      </c>
      <c r="G100" s="80"/>
      <c r="H100" s="105"/>
      <c r="I100" s="86">
        <f>AB100+AM100+AX100+BI100+BT100+CE100</f>
        <v>3</v>
      </c>
      <c r="J100" s="184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6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6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6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6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>
        <v>3</v>
      </c>
      <c r="CF100" s="80"/>
      <c r="CG100" s="80"/>
      <c r="CH100" s="194"/>
    </row>
    <row r="101" spans="1:86" ht="15" customHeight="1" thickBot="1" x14ac:dyDescent="0.35">
      <c r="A101" s="204"/>
      <c r="B101" s="29"/>
      <c r="C101" s="200"/>
      <c r="CH101" s="205">
        <f xml:space="preserve"> SUM(CH11+CH14+CH21+CH26+CH31+CH34+CH38+CH265+CH73+CH85+CH99)</f>
        <v>94</v>
      </c>
    </row>
    <row r="102" spans="1:86" ht="14.4" thickBot="1" x14ac:dyDescent="0.35">
      <c r="A102" s="210" t="s">
        <v>40</v>
      </c>
      <c r="B102" s="210"/>
      <c r="C102" s="210"/>
      <c r="D102" s="76"/>
      <c r="E102" s="76">
        <f>SUM(E19+E28+E43+E74)</f>
        <v>2240</v>
      </c>
      <c r="F102" s="76">
        <f t="shared" ref="F102:BQ102" si="322">SUM(F19+F28+F43+F74)</f>
        <v>136</v>
      </c>
      <c r="G102" s="76">
        <f t="shared" si="322"/>
        <v>0</v>
      </c>
      <c r="H102" s="76">
        <f t="shared" si="322"/>
        <v>0</v>
      </c>
      <c r="I102" s="76">
        <f t="shared" si="322"/>
        <v>0</v>
      </c>
      <c r="J102" s="76">
        <f t="shared" si="322"/>
        <v>965</v>
      </c>
      <c r="K102" s="76">
        <f t="shared" si="322"/>
        <v>105</v>
      </c>
      <c r="L102" s="76">
        <f t="shared" si="322"/>
        <v>500</v>
      </c>
      <c r="M102" s="76">
        <f t="shared" si="322"/>
        <v>410</v>
      </c>
      <c r="N102" s="76">
        <f t="shared" si="322"/>
        <v>80</v>
      </c>
      <c r="O102" s="76">
        <f t="shared" si="322"/>
        <v>0</v>
      </c>
      <c r="P102" s="76">
        <f t="shared" si="322"/>
        <v>120</v>
      </c>
      <c r="Q102" s="76">
        <f t="shared" si="322"/>
        <v>60</v>
      </c>
      <c r="R102" s="76">
        <f t="shared" si="322"/>
        <v>0</v>
      </c>
      <c r="S102" s="76">
        <f t="shared" si="322"/>
        <v>185</v>
      </c>
      <c r="T102" s="76">
        <f t="shared" si="322"/>
        <v>0</v>
      </c>
      <c r="U102" s="76">
        <f t="shared" si="322"/>
        <v>70</v>
      </c>
      <c r="V102" s="76">
        <f t="shared" si="322"/>
        <v>120</v>
      </c>
      <c r="W102" s="76">
        <f t="shared" si="322"/>
        <v>0</v>
      </c>
      <c r="X102" s="76">
        <f t="shared" si="322"/>
        <v>0</v>
      </c>
      <c r="Y102" s="76">
        <f t="shared" si="322"/>
        <v>30</v>
      </c>
      <c r="Z102" s="76">
        <f t="shared" si="322"/>
        <v>30</v>
      </c>
      <c r="AA102" s="76">
        <f t="shared" si="322"/>
        <v>0</v>
      </c>
      <c r="AB102" s="76">
        <f t="shared" si="322"/>
        <v>23</v>
      </c>
      <c r="AC102" s="76">
        <f t="shared" si="322"/>
        <v>0</v>
      </c>
      <c r="AD102" s="76">
        <f t="shared" si="322"/>
        <v>325</v>
      </c>
      <c r="AE102" s="76">
        <f t="shared" si="322"/>
        <v>0</v>
      </c>
      <c r="AF102" s="76">
        <f t="shared" si="322"/>
        <v>90</v>
      </c>
      <c r="AG102" s="76">
        <f t="shared" si="322"/>
        <v>110</v>
      </c>
      <c r="AH102" s="76">
        <f t="shared" si="322"/>
        <v>0</v>
      </c>
      <c r="AI102" s="76">
        <f t="shared" si="322"/>
        <v>0</v>
      </c>
      <c r="AJ102" s="76">
        <f t="shared" si="322"/>
        <v>30</v>
      </c>
      <c r="AK102" s="76">
        <f t="shared" si="322"/>
        <v>30</v>
      </c>
      <c r="AL102" s="76">
        <f t="shared" si="322"/>
        <v>0</v>
      </c>
      <c r="AM102" s="76">
        <f t="shared" si="322"/>
        <v>34</v>
      </c>
      <c r="AN102" s="76">
        <f t="shared" si="322"/>
        <v>0</v>
      </c>
      <c r="AO102" s="76">
        <f t="shared" si="322"/>
        <v>195</v>
      </c>
      <c r="AP102" s="76">
        <f t="shared" si="322"/>
        <v>0</v>
      </c>
      <c r="AQ102" s="76">
        <f t="shared" si="322"/>
        <v>100</v>
      </c>
      <c r="AR102" s="76">
        <f t="shared" si="322"/>
        <v>70</v>
      </c>
      <c r="AS102" s="76">
        <f t="shared" si="322"/>
        <v>0</v>
      </c>
      <c r="AT102" s="76">
        <f t="shared" si="322"/>
        <v>0</v>
      </c>
      <c r="AU102" s="76">
        <f t="shared" si="322"/>
        <v>30</v>
      </c>
      <c r="AV102" s="76">
        <f t="shared" si="322"/>
        <v>0</v>
      </c>
      <c r="AW102" s="76">
        <f t="shared" si="322"/>
        <v>0</v>
      </c>
      <c r="AX102" s="76">
        <f t="shared" si="322"/>
        <v>23</v>
      </c>
      <c r="AY102" s="76">
        <f t="shared" si="322"/>
        <v>0</v>
      </c>
      <c r="AZ102" s="76">
        <f t="shared" si="322"/>
        <v>100</v>
      </c>
      <c r="BA102" s="76">
        <f t="shared" si="322"/>
        <v>15</v>
      </c>
      <c r="BB102" s="76">
        <f t="shared" si="322"/>
        <v>100</v>
      </c>
      <c r="BC102" s="76">
        <f t="shared" si="322"/>
        <v>70</v>
      </c>
      <c r="BD102" s="76">
        <f t="shared" si="322"/>
        <v>30</v>
      </c>
      <c r="BE102" s="76">
        <f t="shared" si="322"/>
        <v>0</v>
      </c>
      <c r="BF102" s="76">
        <f t="shared" si="322"/>
        <v>30</v>
      </c>
      <c r="BG102" s="76">
        <f t="shared" si="322"/>
        <v>0</v>
      </c>
      <c r="BH102" s="76">
        <f t="shared" si="322"/>
        <v>0</v>
      </c>
      <c r="BI102" s="76">
        <f t="shared" si="322"/>
        <v>19</v>
      </c>
      <c r="BJ102" s="76">
        <f t="shared" si="322"/>
        <v>0</v>
      </c>
      <c r="BK102" s="76">
        <f t="shared" si="322"/>
        <v>160</v>
      </c>
      <c r="BL102" s="76">
        <f t="shared" si="322"/>
        <v>0</v>
      </c>
      <c r="BM102" s="76">
        <f t="shared" si="322"/>
        <v>70</v>
      </c>
      <c r="BN102" s="76">
        <f t="shared" si="322"/>
        <v>40</v>
      </c>
      <c r="BO102" s="76">
        <f t="shared" si="322"/>
        <v>25</v>
      </c>
      <c r="BP102" s="76">
        <f t="shared" si="322"/>
        <v>0</v>
      </c>
      <c r="BQ102" s="76">
        <f t="shared" si="322"/>
        <v>0</v>
      </c>
      <c r="BR102" s="76">
        <f t="shared" ref="BR102:CH102" si="323">SUM(BR19+BR28+BR43+BR74)</f>
        <v>0</v>
      </c>
      <c r="BS102" s="76">
        <f t="shared" si="323"/>
        <v>0</v>
      </c>
      <c r="BT102" s="76">
        <f t="shared" si="323"/>
        <v>21</v>
      </c>
      <c r="BU102" s="76">
        <f t="shared" si="323"/>
        <v>0</v>
      </c>
      <c r="BV102" s="76">
        <f t="shared" si="323"/>
        <v>0</v>
      </c>
      <c r="BW102" s="76">
        <f t="shared" si="323"/>
        <v>90</v>
      </c>
      <c r="BX102" s="76">
        <f t="shared" si="323"/>
        <v>70</v>
      </c>
      <c r="BY102" s="76">
        <f t="shared" si="323"/>
        <v>0</v>
      </c>
      <c r="BZ102" s="76">
        <f t="shared" si="323"/>
        <v>25</v>
      </c>
      <c r="CA102" s="76">
        <f t="shared" si="323"/>
        <v>0</v>
      </c>
      <c r="CB102" s="76">
        <f t="shared" si="323"/>
        <v>0</v>
      </c>
      <c r="CC102" s="76">
        <f t="shared" si="323"/>
        <v>0</v>
      </c>
      <c r="CD102" s="76">
        <f t="shared" si="323"/>
        <v>0</v>
      </c>
      <c r="CE102" s="76">
        <f t="shared" si="323"/>
        <v>16</v>
      </c>
      <c r="CF102" s="76">
        <f t="shared" si="323"/>
        <v>0</v>
      </c>
      <c r="CG102" s="76">
        <f t="shared" si="323"/>
        <v>0</v>
      </c>
      <c r="CH102" s="76">
        <f t="shared" si="323"/>
        <v>39</v>
      </c>
    </row>
    <row r="103" spans="1:86" ht="13.8" customHeight="1" thickBot="1" x14ac:dyDescent="0.35">
      <c r="A103" s="210" t="s">
        <v>30</v>
      </c>
      <c r="B103" s="210"/>
      <c r="C103" s="210"/>
      <c r="D103" s="76"/>
      <c r="E103" s="76">
        <f>SUM(E19+E28+E43+E74+E85+E99)</f>
        <v>3320</v>
      </c>
      <c r="F103" s="76">
        <f t="shared" ref="F103:BQ103" si="324">SUM(F19+F28+F43+F74+F85+F99)</f>
        <v>177</v>
      </c>
      <c r="G103" s="76">
        <f t="shared" si="324"/>
        <v>0</v>
      </c>
      <c r="H103" s="76">
        <f t="shared" si="324"/>
        <v>0</v>
      </c>
      <c r="I103" s="76">
        <f t="shared" si="324"/>
        <v>0</v>
      </c>
      <c r="J103" s="76">
        <f t="shared" si="324"/>
        <v>965</v>
      </c>
      <c r="K103" s="76">
        <f t="shared" si="324"/>
        <v>105</v>
      </c>
      <c r="L103" s="76">
        <f t="shared" si="324"/>
        <v>500</v>
      </c>
      <c r="M103" s="76">
        <f t="shared" si="324"/>
        <v>410</v>
      </c>
      <c r="N103" s="76">
        <f t="shared" si="324"/>
        <v>80</v>
      </c>
      <c r="O103" s="76">
        <f t="shared" si="324"/>
        <v>330</v>
      </c>
      <c r="P103" s="76">
        <f t="shared" si="324"/>
        <v>120</v>
      </c>
      <c r="Q103" s="76">
        <f t="shared" si="324"/>
        <v>60</v>
      </c>
      <c r="R103" s="76">
        <f t="shared" si="324"/>
        <v>750</v>
      </c>
      <c r="S103" s="76">
        <f t="shared" si="324"/>
        <v>185</v>
      </c>
      <c r="T103" s="76">
        <f t="shared" si="324"/>
        <v>0</v>
      </c>
      <c r="U103" s="76">
        <f t="shared" si="324"/>
        <v>70</v>
      </c>
      <c r="V103" s="76">
        <f t="shared" si="324"/>
        <v>120</v>
      </c>
      <c r="W103" s="76">
        <f t="shared" si="324"/>
        <v>0</v>
      </c>
      <c r="X103" s="76">
        <f t="shared" si="324"/>
        <v>0</v>
      </c>
      <c r="Y103" s="76">
        <f t="shared" si="324"/>
        <v>30</v>
      </c>
      <c r="Z103" s="76">
        <f t="shared" si="324"/>
        <v>30</v>
      </c>
      <c r="AA103" s="76">
        <f t="shared" si="324"/>
        <v>0</v>
      </c>
      <c r="AB103" s="76">
        <f t="shared" si="324"/>
        <v>23</v>
      </c>
      <c r="AC103" s="76">
        <f t="shared" si="324"/>
        <v>0</v>
      </c>
      <c r="AD103" s="76">
        <f t="shared" si="324"/>
        <v>325</v>
      </c>
      <c r="AE103" s="76">
        <f t="shared" si="324"/>
        <v>0</v>
      </c>
      <c r="AF103" s="76">
        <f t="shared" si="324"/>
        <v>90</v>
      </c>
      <c r="AG103" s="76">
        <f t="shared" si="324"/>
        <v>110</v>
      </c>
      <c r="AH103" s="76">
        <f t="shared" si="324"/>
        <v>0</v>
      </c>
      <c r="AI103" s="76">
        <f t="shared" si="324"/>
        <v>0</v>
      </c>
      <c r="AJ103" s="76">
        <f t="shared" si="324"/>
        <v>30</v>
      </c>
      <c r="AK103" s="76">
        <f t="shared" si="324"/>
        <v>30</v>
      </c>
      <c r="AL103" s="76">
        <f t="shared" si="324"/>
        <v>80</v>
      </c>
      <c r="AM103" s="76">
        <f t="shared" si="324"/>
        <v>37</v>
      </c>
      <c r="AN103" s="76">
        <f t="shared" si="324"/>
        <v>0</v>
      </c>
      <c r="AO103" s="76">
        <f t="shared" si="324"/>
        <v>195</v>
      </c>
      <c r="AP103" s="76">
        <f t="shared" si="324"/>
        <v>0</v>
      </c>
      <c r="AQ103" s="76">
        <f t="shared" si="324"/>
        <v>100</v>
      </c>
      <c r="AR103" s="76">
        <f t="shared" si="324"/>
        <v>70</v>
      </c>
      <c r="AS103" s="76">
        <f t="shared" si="324"/>
        <v>0</v>
      </c>
      <c r="AT103" s="76">
        <f t="shared" si="324"/>
        <v>90</v>
      </c>
      <c r="AU103" s="76">
        <f t="shared" si="324"/>
        <v>30</v>
      </c>
      <c r="AV103" s="76">
        <f t="shared" si="324"/>
        <v>0</v>
      </c>
      <c r="AW103" s="76">
        <f t="shared" si="324"/>
        <v>60</v>
      </c>
      <c r="AX103" s="76">
        <f t="shared" si="324"/>
        <v>29</v>
      </c>
      <c r="AY103" s="76">
        <f t="shared" si="324"/>
        <v>0</v>
      </c>
      <c r="AZ103" s="76">
        <f t="shared" si="324"/>
        <v>100</v>
      </c>
      <c r="BA103" s="76">
        <f t="shared" si="324"/>
        <v>15</v>
      </c>
      <c r="BB103" s="76">
        <f t="shared" si="324"/>
        <v>100</v>
      </c>
      <c r="BC103" s="76">
        <f t="shared" si="324"/>
        <v>70</v>
      </c>
      <c r="BD103" s="76">
        <f t="shared" si="324"/>
        <v>30</v>
      </c>
      <c r="BE103" s="76">
        <f t="shared" si="324"/>
        <v>90</v>
      </c>
      <c r="BF103" s="76">
        <f t="shared" si="324"/>
        <v>30</v>
      </c>
      <c r="BG103" s="76">
        <f t="shared" si="324"/>
        <v>0</v>
      </c>
      <c r="BH103" s="76">
        <f t="shared" si="324"/>
        <v>220</v>
      </c>
      <c r="BI103" s="76">
        <f t="shared" si="324"/>
        <v>31</v>
      </c>
      <c r="BJ103" s="76">
        <f t="shared" si="324"/>
        <v>0</v>
      </c>
      <c r="BK103" s="76">
        <f t="shared" si="324"/>
        <v>160</v>
      </c>
      <c r="BL103" s="76">
        <f t="shared" si="324"/>
        <v>0</v>
      </c>
      <c r="BM103" s="76">
        <f t="shared" si="324"/>
        <v>70</v>
      </c>
      <c r="BN103" s="76">
        <f t="shared" si="324"/>
        <v>40</v>
      </c>
      <c r="BO103" s="76">
        <f t="shared" si="324"/>
        <v>25</v>
      </c>
      <c r="BP103" s="76">
        <f t="shared" si="324"/>
        <v>150</v>
      </c>
      <c r="BQ103" s="76">
        <f t="shared" si="324"/>
        <v>0</v>
      </c>
      <c r="BR103" s="76">
        <f t="shared" ref="BR103:CH103" si="325">SUM(BR19+BR28+BR43+BR74+BR85+BR99)</f>
        <v>0</v>
      </c>
      <c r="BS103" s="76">
        <f t="shared" si="325"/>
        <v>0</v>
      </c>
      <c r="BT103" s="76">
        <f t="shared" si="325"/>
        <v>26</v>
      </c>
      <c r="BU103" s="76">
        <f t="shared" si="325"/>
        <v>0</v>
      </c>
      <c r="BV103" s="76">
        <f t="shared" si="325"/>
        <v>0</v>
      </c>
      <c r="BW103" s="76">
        <f t="shared" si="325"/>
        <v>90</v>
      </c>
      <c r="BX103" s="76">
        <f t="shared" si="325"/>
        <v>70</v>
      </c>
      <c r="BY103" s="76">
        <f t="shared" si="325"/>
        <v>0</v>
      </c>
      <c r="BZ103" s="76">
        <f t="shared" si="325"/>
        <v>25</v>
      </c>
      <c r="CA103" s="76">
        <f t="shared" si="325"/>
        <v>0</v>
      </c>
      <c r="CB103" s="76">
        <f t="shared" si="325"/>
        <v>0</v>
      </c>
      <c r="CC103" s="76">
        <f t="shared" si="325"/>
        <v>0</v>
      </c>
      <c r="CD103" s="76">
        <f t="shared" si="325"/>
        <v>390</v>
      </c>
      <c r="CE103" s="76">
        <f t="shared" si="325"/>
        <v>31</v>
      </c>
      <c r="CF103" s="76">
        <f t="shared" si="325"/>
        <v>0</v>
      </c>
      <c r="CG103" s="76">
        <f t="shared" si="325"/>
        <v>0</v>
      </c>
      <c r="CH103" s="76">
        <f t="shared" si="325"/>
        <v>80</v>
      </c>
    </row>
    <row r="104" spans="1:86" x14ac:dyDescent="0.3">
      <c r="A104" s="29" t="s">
        <v>211</v>
      </c>
      <c r="B104" s="29"/>
      <c r="CH104" s="30"/>
    </row>
    <row r="105" spans="1:86" x14ac:dyDescent="0.3">
      <c r="A105" s="29"/>
      <c r="B105" s="29"/>
      <c r="CH105" s="30"/>
    </row>
    <row r="106" spans="1:86" x14ac:dyDescent="0.3">
      <c r="A106" s="29"/>
      <c r="B106" s="29" t="s">
        <v>32</v>
      </c>
      <c r="CH106" s="30"/>
    </row>
    <row r="107" spans="1:86" x14ac:dyDescent="0.3">
      <c r="A107" s="29"/>
      <c r="B107" s="29"/>
      <c r="CH107" s="30"/>
    </row>
    <row r="108" spans="1:86" x14ac:dyDescent="0.3">
      <c r="A108" s="29"/>
      <c r="B108" s="29"/>
      <c r="CH108" s="30"/>
    </row>
    <row r="109" spans="1:86" x14ac:dyDescent="0.3">
      <c r="A109" s="29"/>
      <c r="B109" s="29"/>
      <c r="CH109" s="30"/>
    </row>
    <row r="110" spans="1:86" x14ac:dyDescent="0.3">
      <c r="A110" s="29"/>
      <c r="B110" s="29" t="s">
        <v>33</v>
      </c>
      <c r="CH110" s="30"/>
    </row>
    <row r="111" spans="1:86" x14ac:dyDescent="0.3">
      <c r="A111" s="29"/>
      <c r="B111" s="29" t="s">
        <v>34</v>
      </c>
      <c r="AA111" s="30" t="s">
        <v>36</v>
      </c>
      <c r="CH111" s="30"/>
    </row>
    <row r="112" spans="1:86" x14ac:dyDescent="0.3">
      <c r="A112" s="29"/>
      <c r="B112" s="29"/>
      <c r="AA112" s="30" t="s">
        <v>37</v>
      </c>
      <c r="CH112" s="30"/>
    </row>
    <row r="113" spans="1:86" x14ac:dyDescent="0.3">
      <c r="A113" s="29"/>
      <c r="B113" s="29"/>
      <c r="CH113" s="30"/>
    </row>
    <row r="114" spans="1:86" x14ac:dyDescent="0.3">
      <c r="A114" s="29"/>
      <c r="B114" s="29"/>
      <c r="CH114" s="30"/>
    </row>
    <row r="120" spans="1:86" x14ac:dyDescent="0.3">
      <c r="B120" s="29"/>
      <c r="C120" s="30"/>
    </row>
    <row r="121" spans="1:86" x14ac:dyDescent="0.3">
      <c r="B121" s="29"/>
      <c r="C121" s="30"/>
    </row>
  </sheetData>
  <mergeCells count="42">
    <mergeCell ref="B49:C49"/>
    <mergeCell ref="A10:C10"/>
    <mergeCell ref="A20:C20"/>
    <mergeCell ref="A5:A9"/>
    <mergeCell ref="C5:C9"/>
    <mergeCell ref="B5:B9"/>
    <mergeCell ref="A28:C28"/>
    <mergeCell ref="A43:C43"/>
    <mergeCell ref="A19:C19"/>
    <mergeCell ref="A29:C29"/>
    <mergeCell ref="A44:C44"/>
    <mergeCell ref="D5:R6"/>
    <mergeCell ref="G7:I8"/>
    <mergeCell ref="J7:R8"/>
    <mergeCell ref="D7:F8"/>
    <mergeCell ref="CH5:CH9"/>
    <mergeCell ref="S5:AN6"/>
    <mergeCell ref="CG5:CG9"/>
    <mergeCell ref="AO7:AY8"/>
    <mergeCell ref="AO5:BJ6"/>
    <mergeCell ref="AZ7:BJ8"/>
    <mergeCell ref="BK5:CF6"/>
    <mergeCell ref="BK7:BU8"/>
    <mergeCell ref="BV7:CF8"/>
    <mergeCell ref="S7:AC8"/>
    <mergeCell ref="AD7:AN8"/>
    <mergeCell ref="A75:C75"/>
    <mergeCell ref="A74:C74"/>
    <mergeCell ref="B85:C85"/>
    <mergeCell ref="A50:C50"/>
    <mergeCell ref="B55:C55"/>
    <mergeCell ref="A56:C56"/>
    <mergeCell ref="B61:C61"/>
    <mergeCell ref="A62:C62"/>
    <mergeCell ref="B68:C68"/>
    <mergeCell ref="A69:C69"/>
    <mergeCell ref="B73:C73"/>
    <mergeCell ref="A102:C102"/>
    <mergeCell ref="A103:C103"/>
    <mergeCell ref="B99:C99"/>
    <mergeCell ref="A86:C86"/>
    <mergeCell ref="B87:C87"/>
  </mergeCells>
  <phoneticPr fontId="11" type="noConversion"/>
  <conditionalFormatting sqref="E21:E28 F28:CH28">
    <cfRule type="cellIs" dxfId="12" priority="13" operator="greaterThan">
      <formula>0</formula>
    </cfRule>
  </conditionalFormatting>
  <conditionalFormatting sqref="E30:E43 F43:CH43">
    <cfRule type="cellIs" dxfId="11" priority="12" operator="greaterThan">
      <formula>0</formula>
    </cfRule>
  </conditionalFormatting>
  <conditionalFormatting sqref="E45:E49">
    <cfRule type="cellIs" dxfId="10" priority="11" operator="greaterThan">
      <formula>0</formula>
    </cfRule>
  </conditionalFormatting>
  <conditionalFormatting sqref="E51:E55">
    <cfRule type="cellIs" dxfId="9" priority="10" operator="greaterThan">
      <formula>0</formula>
    </cfRule>
  </conditionalFormatting>
  <conditionalFormatting sqref="E57:E61">
    <cfRule type="cellIs" dxfId="8" priority="9" operator="greaterThan">
      <formula>0</formula>
    </cfRule>
  </conditionalFormatting>
  <conditionalFormatting sqref="E63:E68">
    <cfRule type="cellIs" dxfId="7" priority="8" operator="greaterThan">
      <formula>0</formula>
    </cfRule>
  </conditionalFormatting>
  <conditionalFormatting sqref="E70:E74">
    <cfRule type="cellIs" dxfId="6" priority="5" operator="greaterThan">
      <formula>0</formula>
    </cfRule>
  </conditionalFormatting>
  <conditionalFormatting sqref="E76:E85">
    <cfRule type="cellIs" dxfId="5" priority="4" operator="greaterThan">
      <formula>0</formula>
    </cfRule>
  </conditionalFormatting>
  <conditionalFormatting sqref="E89:E99 F99">
    <cfRule type="cellIs" dxfId="4" priority="3" operator="greaterThan">
      <formula>0</formula>
    </cfRule>
  </conditionalFormatting>
  <conditionalFormatting sqref="H49:I49">
    <cfRule type="cellIs" dxfId="3" priority="1" operator="greaterThan">
      <formula>0</formula>
    </cfRule>
  </conditionalFormatting>
  <conditionalFormatting sqref="H55:I55">
    <cfRule type="cellIs" dxfId="2" priority="2" operator="greaterThan">
      <formula>0</formula>
    </cfRule>
  </conditionalFormatting>
  <conditionalFormatting sqref="J11:R18 E11:E19 F19:CH19 J21:R27 J30:R42 J45:R48 J51:R54 J57:R60 J63:R67 J70:R72 J76:R84 J89:R89">
    <cfRule type="cellIs" dxfId="1" priority="14" operator="greaterThan">
      <formula>0</formula>
    </cfRule>
  </conditionalFormatting>
  <conditionalFormatting sqref="R90:R98">
    <cfRule type="cellIs" dxfId="0" priority="15" operator="greaterThan">
      <formula>0</formula>
    </cfRule>
  </conditionalFormatting>
  <printOptions horizontalCentered="1" verticalCentered="1" gridLines="1"/>
  <pageMargins left="0" right="0" top="0" bottom="0" header="0" footer="0"/>
  <pageSetup paperSize="9" scale="42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3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T7" sqref="DT7:ED8"/>
    </sheetView>
  </sheetViews>
  <sheetFormatPr defaultColWidth="9.109375" defaultRowHeight="13.8" x14ac:dyDescent="0.3"/>
  <cols>
    <col min="1" max="1" width="4.109375" style="2" customWidth="1"/>
    <col min="2" max="2" width="7.6640625" style="2" customWidth="1"/>
    <col min="3" max="3" width="25.109375" style="28" customWidth="1"/>
    <col min="4" max="4" width="4.5546875" style="2" customWidth="1"/>
    <col min="5" max="145" width="3.109375" style="2" customWidth="1"/>
    <col min="146" max="146" width="7.33203125" style="2" customWidth="1"/>
    <col min="147" max="147" width="7.33203125" style="9" customWidth="1"/>
    <col min="148" max="16384" width="9.109375" style="2"/>
  </cols>
  <sheetData>
    <row r="1" spans="1:148" ht="14.4" thickTop="1" x14ac:dyDescent="0.3">
      <c r="A1" s="36" t="s">
        <v>24</v>
      </c>
      <c r="B1" s="31"/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3"/>
      <c r="ER1" s="27"/>
    </row>
    <row r="2" spans="1:148" ht="14.4" x14ac:dyDescent="0.3">
      <c r="A2" s="37" t="s">
        <v>43</v>
      </c>
      <c r="B2" s="34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48"/>
      <c r="AI2" s="33"/>
      <c r="AJ2" s="33"/>
      <c r="AK2" s="33"/>
      <c r="AL2" s="33"/>
      <c r="AM2" s="48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27"/>
    </row>
    <row r="3" spans="1:148" x14ac:dyDescent="0.3">
      <c r="A3" s="37" t="s">
        <v>25</v>
      </c>
      <c r="B3" s="34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27"/>
    </row>
    <row r="4" spans="1:148" ht="14.4" thickBot="1" x14ac:dyDescent="0.35">
      <c r="A4" s="49" t="s">
        <v>50</v>
      </c>
      <c r="B4" s="35"/>
      <c r="C4" s="35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3"/>
      <c r="ER4" s="27"/>
    </row>
    <row r="5" spans="1:148" s="1" customFormat="1" ht="15.75" customHeight="1" x14ac:dyDescent="0.3">
      <c r="A5" s="274" t="s">
        <v>16</v>
      </c>
      <c r="B5" s="277" t="s">
        <v>0</v>
      </c>
      <c r="C5" s="280" t="s">
        <v>1</v>
      </c>
      <c r="D5" s="274" t="s">
        <v>15</v>
      </c>
      <c r="E5" s="282"/>
      <c r="F5" s="282"/>
      <c r="G5" s="282"/>
      <c r="H5" s="282"/>
      <c r="I5" s="282"/>
      <c r="J5" s="282"/>
      <c r="K5" s="282"/>
      <c r="L5" s="282"/>
      <c r="M5" s="280"/>
      <c r="N5" s="274" t="s">
        <v>2</v>
      </c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0"/>
      <c r="AJ5" s="274" t="s">
        <v>7</v>
      </c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0"/>
      <c r="BF5" s="274" t="s">
        <v>10</v>
      </c>
      <c r="BG5" s="282"/>
      <c r="BH5" s="282"/>
      <c r="BI5" s="282"/>
      <c r="BJ5" s="282"/>
      <c r="BK5" s="282"/>
      <c r="BL5" s="282"/>
      <c r="BM5" s="282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82"/>
      <c r="CA5" s="280"/>
      <c r="CB5" s="274" t="s">
        <v>18</v>
      </c>
      <c r="CC5" s="282"/>
      <c r="CD5" s="282"/>
      <c r="CE5" s="282"/>
      <c r="CF5" s="282"/>
      <c r="CG5" s="282"/>
      <c r="CH5" s="282"/>
      <c r="CI5" s="282"/>
      <c r="CJ5" s="282"/>
      <c r="CK5" s="282"/>
      <c r="CL5" s="282"/>
      <c r="CM5" s="282"/>
      <c r="CN5" s="282"/>
      <c r="CO5" s="282"/>
      <c r="CP5" s="282"/>
      <c r="CQ5" s="282"/>
      <c r="CR5" s="282"/>
      <c r="CS5" s="282"/>
      <c r="CT5" s="282"/>
      <c r="CU5" s="282"/>
      <c r="CV5" s="282"/>
      <c r="CW5" s="280"/>
      <c r="CX5" s="274" t="s">
        <v>19</v>
      </c>
      <c r="CY5" s="282"/>
      <c r="CZ5" s="282"/>
      <c r="DA5" s="282"/>
      <c r="DB5" s="282"/>
      <c r="DC5" s="282"/>
      <c r="DD5" s="282"/>
      <c r="DE5" s="282"/>
      <c r="DF5" s="282"/>
      <c r="DG5" s="282"/>
      <c r="DH5" s="282"/>
      <c r="DI5" s="282"/>
      <c r="DJ5" s="282"/>
      <c r="DK5" s="282"/>
      <c r="DL5" s="282"/>
      <c r="DM5" s="282"/>
      <c r="DN5" s="282"/>
      <c r="DO5" s="282"/>
      <c r="DP5" s="282"/>
      <c r="DQ5" s="282"/>
      <c r="DR5" s="282"/>
      <c r="DS5" s="280"/>
      <c r="DT5" s="274" t="s">
        <v>51</v>
      </c>
      <c r="DU5" s="282"/>
      <c r="DV5" s="282"/>
      <c r="DW5" s="282"/>
      <c r="DX5" s="282"/>
      <c r="DY5" s="282"/>
      <c r="DZ5" s="282"/>
      <c r="EA5" s="282"/>
      <c r="EB5" s="282"/>
      <c r="EC5" s="282"/>
      <c r="ED5" s="282"/>
      <c r="EE5" s="282"/>
      <c r="EF5" s="282"/>
      <c r="EG5" s="282"/>
      <c r="EH5" s="282"/>
      <c r="EI5" s="282"/>
      <c r="EJ5" s="282"/>
      <c r="EK5" s="282"/>
      <c r="EL5" s="282"/>
      <c r="EM5" s="282"/>
      <c r="EN5" s="282"/>
      <c r="EO5" s="280"/>
      <c r="EP5" s="288" t="s">
        <v>48</v>
      </c>
      <c r="EQ5" s="291" t="s">
        <v>44</v>
      </c>
    </row>
    <row r="6" spans="1:148" s="1" customFormat="1" ht="8.25" customHeight="1" x14ac:dyDescent="0.3">
      <c r="A6" s="275"/>
      <c r="B6" s="278"/>
      <c r="C6" s="273"/>
      <c r="D6" s="275"/>
      <c r="E6" s="272"/>
      <c r="F6" s="272"/>
      <c r="G6" s="272"/>
      <c r="H6" s="272"/>
      <c r="I6" s="272"/>
      <c r="J6" s="272"/>
      <c r="K6" s="272"/>
      <c r="L6" s="272"/>
      <c r="M6" s="273"/>
      <c r="N6" s="275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3"/>
      <c r="AJ6" s="275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3"/>
      <c r="BF6" s="275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3"/>
      <c r="CB6" s="275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3"/>
      <c r="CX6" s="275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3"/>
      <c r="DT6" s="275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3"/>
      <c r="EP6" s="289"/>
      <c r="EQ6" s="292"/>
    </row>
    <row r="7" spans="1:148" s="1" customFormat="1" ht="15.75" customHeight="1" x14ac:dyDescent="0.3">
      <c r="A7" s="275"/>
      <c r="B7" s="278"/>
      <c r="C7" s="273"/>
      <c r="D7" s="275"/>
      <c r="E7" s="272"/>
      <c r="F7" s="272"/>
      <c r="G7" s="272"/>
      <c r="H7" s="272"/>
      <c r="I7" s="272"/>
      <c r="J7" s="272"/>
      <c r="K7" s="272"/>
      <c r="L7" s="272"/>
      <c r="M7" s="273"/>
      <c r="N7" s="275" t="s">
        <v>4</v>
      </c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 t="s">
        <v>6</v>
      </c>
      <c r="Z7" s="272"/>
      <c r="AA7" s="272"/>
      <c r="AB7" s="272"/>
      <c r="AC7" s="272"/>
      <c r="AD7" s="272"/>
      <c r="AE7" s="272"/>
      <c r="AF7" s="272"/>
      <c r="AG7" s="272"/>
      <c r="AH7" s="272"/>
      <c r="AI7" s="273"/>
      <c r="AJ7" s="275" t="s">
        <v>8</v>
      </c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 t="s">
        <v>9</v>
      </c>
      <c r="AV7" s="272"/>
      <c r="AW7" s="272"/>
      <c r="AX7" s="272"/>
      <c r="AY7" s="272"/>
      <c r="AZ7" s="272"/>
      <c r="BA7" s="272"/>
      <c r="BB7" s="272"/>
      <c r="BC7" s="272"/>
      <c r="BD7" s="272"/>
      <c r="BE7" s="273"/>
      <c r="BF7" s="275" t="s">
        <v>11</v>
      </c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 t="s">
        <v>12</v>
      </c>
      <c r="BR7" s="272"/>
      <c r="BS7" s="272"/>
      <c r="BT7" s="272"/>
      <c r="BU7" s="272"/>
      <c r="BV7" s="272"/>
      <c r="BW7" s="272"/>
      <c r="BX7" s="272"/>
      <c r="BY7" s="272"/>
      <c r="BZ7" s="272"/>
      <c r="CA7" s="273"/>
      <c r="CB7" s="275" t="s">
        <v>20</v>
      </c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 t="s">
        <v>21</v>
      </c>
      <c r="CN7" s="272"/>
      <c r="CO7" s="272"/>
      <c r="CP7" s="272"/>
      <c r="CQ7" s="272"/>
      <c r="CR7" s="272"/>
      <c r="CS7" s="272"/>
      <c r="CT7" s="272"/>
      <c r="CU7" s="272"/>
      <c r="CV7" s="272"/>
      <c r="CW7" s="273"/>
      <c r="CX7" s="275" t="s">
        <v>22</v>
      </c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 t="s">
        <v>23</v>
      </c>
      <c r="DJ7" s="272"/>
      <c r="DK7" s="272"/>
      <c r="DL7" s="272"/>
      <c r="DM7" s="272"/>
      <c r="DN7" s="272"/>
      <c r="DO7" s="272"/>
      <c r="DP7" s="272"/>
      <c r="DQ7" s="272"/>
      <c r="DR7" s="272"/>
      <c r="DS7" s="273"/>
      <c r="DT7" s="275" t="s">
        <v>39</v>
      </c>
      <c r="DU7" s="272"/>
      <c r="DV7" s="272"/>
      <c r="DW7" s="272"/>
      <c r="DX7" s="272"/>
      <c r="DY7" s="272"/>
      <c r="DZ7" s="272"/>
      <c r="EA7" s="272"/>
      <c r="EB7" s="272"/>
      <c r="EC7" s="272"/>
      <c r="ED7" s="272"/>
      <c r="EE7" s="272" t="s">
        <v>38</v>
      </c>
      <c r="EF7" s="272"/>
      <c r="EG7" s="272"/>
      <c r="EH7" s="272"/>
      <c r="EI7" s="272"/>
      <c r="EJ7" s="272"/>
      <c r="EK7" s="272"/>
      <c r="EL7" s="272"/>
      <c r="EM7" s="272"/>
      <c r="EN7" s="272"/>
      <c r="EO7" s="273"/>
      <c r="EP7" s="289"/>
      <c r="EQ7" s="292"/>
    </row>
    <row r="8" spans="1:148" s="1" customFormat="1" ht="9" customHeight="1" x14ac:dyDescent="0.3">
      <c r="A8" s="275"/>
      <c r="B8" s="278"/>
      <c r="C8" s="273"/>
      <c r="D8" s="275"/>
      <c r="E8" s="272"/>
      <c r="F8" s="272"/>
      <c r="G8" s="272"/>
      <c r="H8" s="272"/>
      <c r="I8" s="272"/>
      <c r="J8" s="272"/>
      <c r="K8" s="272"/>
      <c r="L8" s="272"/>
      <c r="M8" s="273"/>
      <c r="N8" s="275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3"/>
      <c r="AJ8" s="275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3"/>
      <c r="BF8" s="275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3"/>
      <c r="CB8" s="275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3"/>
      <c r="CX8" s="275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3"/>
      <c r="DT8" s="275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3"/>
      <c r="EP8" s="289"/>
      <c r="EQ8" s="292"/>
    </row>
    <row r="9" spans="1:148" s="1" customFormat="1" ht="93" customHeight="1" thickBot="1" x14ac:dyDescent="0.35">
      <c r="A9" s="276"/>
      <c r="B9" s="279"/>
      <c r="C9" s="281"/>
      <c r="D9" s="44" t="s">
        <v>3</v>
      </c>
      <c r="E9" s="45" t="s">
        <v>41</v>
      </c>
      <c r="F9" s="46" t="s">
        <v>42</v>
      </c>
      <c r="G9" s="46" t="s">
        <v>42</v>
      </c>
      <c r="H9" s="46" t="s">
        <v>42</v>
      </c>
      <c r="I9" s="46" t="s">
        <v>42</v>
      </c>
      <c r="J9" s="46" t="s">
        <v>42</v>
      </c>
      <c r="K9" s="46" t="s">
        <v>42</v>
      </c>
      <c r="L9" s="46" t="s">
        <v>42</v>
      </c>
      <c r="M9" s="47" t="s">
        <v>45</v>
      </c>
      <c r="N9" s="45" t="s">
        <v>41</v>
      </c>
      <c r="O9" s="46" t="s">
        <v>42</v>
      </c>
      <c r="P9" s="46" t="s">
        <v>46</v>
      </c>
      <c r="Q9" s="46"/>
      <c r="R9" s="46"/>
      <c r="S9" s="46"/>
      <c r="T9" s="46"/>
      <c r="U9" s="46"/>
      <c r="V9" s="46"/>
      <c r="W9" s="46" t="s">
        <v>5</v>
      </c>
      <c r="X9" s="46" t="s">
        <v>47</v>
      </c>
      <c r="Y9" s="45" t="s">
        <v>41</v>
      </c>
      <c r="Z9" s="46"/>
      <c r="AA9" s="46"/>
      <c r="AB9" s="46"/>
      <c r="AC9" s="46"/>
      <c r="AD9" s="46"/>
      <c r="AE9" s="46"/>
      <c r="AF9" s="46"/>
      <c r="AG9" s="46"/>
      <c r="AH9" s="46" t="s">
        <v>5</v>
      </c>
      <c r="AI9" s="46" t="s">
        <v>47</v>
      </c>
      <c r="AJ9" s="45" t="s">
        <v>41</v>
      </c>
      <c r="AK9" s="46"/>
      <c r="AL9" s="46"/>
      <c r="AM9" s="46"/>
      <c r="AN9" s="46"/>
      <c r="AO9" s="46"/>
      <c r="AP9" s="46"/>
      <c r="AQ9" s="46"/>
      <c r="AR9" s="46"/>
      <c r="AS9" s="46" t="s">
        <v>5</v>
      </c>
      <c r="AT9" s="46" t="s">
        <v>47</v>
      </c>
      <c r="AU9" s="45" t="s">
        <v>41</v>
      </c>
      <c r="AV9" s="46"/>
      <c r="AW9" s="46"/>
      <c r="AX9" s="46"/>
      <c r="AY9" s="46"/>
      <c r="AZ9" s="46"/>
      <c r="BA9" s="46"/>
      <c r="BB9" s="46"/>
      <c r="BC9" s="46"/>
      <c r="BD9" s="46" t="s">
        <v>5</v>
      </c>
      <c r="BE9" s="46" t="s">
        <v>47</v>
      </c>
      <c r="BF9" s="45" t="s">
        <v>41</v>
      </c>
      <c r="BG9" s="46"/>
      <c r="BH9" s="46"/>
      <c r="BI9" s="46"/>
      <c r="BJ9" s="46"/>
      <c r="BK9" s="46"/>
      <c r="BL9" s="46"/>
      <c r="BM9" s="46"/>
      <c r="BN9" s="46"/>
      <c r="BO9" s="46" t="s">
        <v>5</v>
      </c>
      <c r="BP9" s="46" t="s">
        <v>47</v>
      </c>
      <c r="BQ9" s="45" t="s">
        <v>41</v>
      </c>
      <c r="BR9" s="46"/>
      <c r="BS9" s="46"/>
      <c r="BT9" s="46"/>
      <c r="BU9" s="46"/>
      <c r="BV9" s="46"/>
      <c r="BW9" s="46"/>
      <c r="BX9" s="46"/>
      <c r="BY9" s="46"/>
      <c r="BZ9" s="46" t="s">
        <v>5</v>
      </c>
      <c r="CA9" s="46" t="s">
        <v>47</v>
      </c>
      <c r="CB9" s="45" t="s">
        <v>41</v>
      </c>
      <c r="CC9" s="46"/>
      <c r="CD9" s="46"/>
      <c r="CE9" s="46"/>
      <c r="CF9" s="46"/>
      <c r="CG9" s="46"/>
      <c r="CH9" s="46"/>
      <c r="CI9" s="46"/>
      <c r="CJ9" s="46"/>
      <c r="CK9" s="46" t="s">
        <v>5</v>
      </c>
      <c r="CL9" s="46" t="s">
        <v>47</v>
      </c>
      <c r="CM9" s="45" t="s">
        <v>41</v>
      </c>
      <c r="CN9" s="46"/>
      <c r="CO9" s="46"/>
      <c r="CP9" s="46"/>
      <c r="CQ9" s="46"/>
      <c r="CR9" s="46"/>
      <c r="CS9" s="46"/>
      <c r="CT9" s="46"/>
      <c r="CU9" s="46"/>
      <c r="CV9" s="46" t="s">
        <v>5</v>
      </c>
      <c r="CW9" s="46" t="s">
        <v>47</v>
      </c>
      <c r="CX9" s="45" t="s">
        <v>41</v>
      </c>
      <c r="CY9" s="46"/>
      <c r="CZ9" s="46"/>
      <c r="DA9" s="46"/>
      <c r="DB9" s="46"/>
      <c r="DC9" s="46"/>
      <c r="DD9" s="46"/>
      <c r="DE9" s="46"/>
      <c r="DF9" s="46"/>
      <c r="DG9" s="46" t="s">
        <v>5</v>
      </c>
      <c r="DH9" s="46" t="s">
        <v>47</v>
      </c>
      <c r="DI9" s="45" t="s">
        <v>41</v>
      </c>
      <c r="DJ9" s="46"/>
      <c r="DK9" s="46"/>
      <c r="DL9" s="46"/>
      <c r="DM9" s="46"/>
      <c r="DN9" s="46"/>
      <c r="DO9" s="46"/>
      <c r="DP9" s="46"/>
      <c r="DQ9" s="46"/>
      <c r="DR9" s="46" t="s">
        <v>5</v>
      </c>
      <c r="DS9" s="46" t="s">
        <v>47</v>
      </c>
      <c r="DT9" s="45" t="s">
        <v>41</v>
      </c>
      <c r="DU9" s="46"/>
      <c r="DV9" s="46"/>
      <c r="DW9" s="46"/>
      <c r="DX9" s="46"/>
      <c r="DY9" s="46"/>
      <c r="DZ9" s="46"/>
      <c r="EA9" s="46"/>
      <c r="EB9" s="46"/>
      <c r="EC9" s="46" t="s">
        <v>5</v>
      </c>
      <c r="ED9" s="46" t="s">
        <v>47</v>
      </c>
      <c r="EE9" s="45" t="s">
        <v>41</v>
      </c>
      <c r="EF9" s="46"/>
      <c r="EG9" s="46"/>
      <c r="EH9" s="46"/>
      <c r="EI9" s="46"/>
      <c r="EJ9" s="46"/>
      <c r="EK9" s="46"/>
      <c r="EL9" s="46"/>
      <c r="EM9" s="46"/>
      <c r="EN9" s="46" t="s">
        <v>5</v>
      </c>
      <c r="EO9" s="46" t="s">
        <v>47</v>
      </c>
      <c r="EP9" s="290"/>
      <c r="EQ9" s="293"/>
    </row>
    <row r="10" spans="1:148" ht="18" customHeight="1" thickBot="1" x14ac:dyDescent="0.35">
      <c r="A10" s="270" t="s">
        <v>28</v>
      </c>
      <c r="B10" s="271"/>
      <c r="C10" s="27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39"/>
    </row>
    <row r="11" spans="1:148" ht="15.75" customHeight="1" x14ac:dyDescent="0.3">
      <c r="A11" s="17">
        <v>1</v>
      </c>
      <c r="B11" s="3"/>
      <c r="C11" s="40"/>
      <c r="D11" s="11"/>
      <c r="E11" s="14"/>
      <c r="F11" s="15"/>
      <c r="G11" s="15"/>
      <c r="H11" s="15"/>
      <c r="I11" s="15"/>
      <c r="J11" s="15"/>
      <c r="K11" s="15"/>
      <c r="L11" s="15"/>
      <c r="M11" s="16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6"/>
      <c r="Y11" s="14"/>
      <c r="Z11" s="15"/>
      <c r="AA11" s="15"/>
      <c r="AB11" s="15"/>
      <c r="AC11" s="15"/>
      <c r="AD11" s="15"/>
      <c r="AE11" s="15"/>
      <c r="AF11" s="15"/>
      <c r="AG11" s="15"/>
      <c r="AH11" s="15"/>
      <c r="AI11" s="16"/>
      <c r="AJ11" s="14"/>
      <c r="AK11" s="15"/>
      <c r="AL11" s="15"/>
      <c r="AM11" s="15"/>
      <c r="AN11" s="15"/>
      <c r="AO11" s="15"/>
      <c r="AP11" s="15"/>
      <c r="AQ11" s="15"/>
      <c r="AR11" s="15"/>
      <c r="AS11" s="15"/>
      <c r="AT11" s="16"/>
      <c r="AU11" s="14"/>
      <c r="AV11" s="15"/>
      <c r="AW11" s="15"/>
      <c r="AX11" s="15"/>
      <c r="AY11" s="15"/>
      <c r="AZ11" s="15"/>
      <c r="BA11" s="15"/>
      <c r="BB11" s="15"/>
      <c r="BC11" s="15"/>
      <c r="BD11" s="15"/>
      <c r="BE11" s="16"/>
      <c r="BF11" s="14"/>
      <c r="BG11" s="15"/>
      <c r="BH11" s="15"/>
      <c r="BI11" s="15"/>
      <c r="BJ11" s="15"/>
      <c r="BK11" s="15"/>
      <c r="BL11" s="15"/>
      <c r="BM11" s="15"/>
      <c r="BN11" s="15"/>
      <c r="BO11" s="15"/>
      <c r="BP11" s="16"/>
      <c r="BQ11" s="14"/>
      <c r="BR11" s="15"/>
      <c r="BS11" s="15"/>
      <c r="BT11" s="15"/>
      <c r="BU11" s="15"/>
      <c r="BV11" s="15"/>
      <c r="BW11" s="15"/>
      <c r="BX11" s="15"/>
      <c r="BY11" s="15"/>
      <c r="BZ11" s="15"/>
      <c r="CA11" s="16"/>
      <c r="CB11" s="14"/>
      <c r="CC11" s="15"/>
      <c r="CD11" s="15"/>
      <c r="CE11" s="15"/>
      <c r="CF11" s="15"/>
      <c r="CG11" s="15"/>
      <c r="CH11" s="15"/>
      <c r="CI11" s="15"/>
      <c r="CJ11" s="15"/>
      <c r="CK11" s="15"/>
      <c r="CL11" s="16"/>
      <c r="CM11" s="14"/>
      <c r="CN11" s="15"/>
      <c r="CO11" s="15"/>
      <c r="CP11" s="15"/>
      <c r="CQ11" s="15"/>
      <c r="CR11" s="15"/>
      <c r="CS11" s="15"/>
      <c r="CT11" s="15"/>
      <c r="CU11" s="15"/>
      <c r="CV11" s="15"/>
      <c r="CW11" s="16"/>
      <c r="CX11" s="14"/>
      <c r="CY11" s="15"/>
      <c r="CZ11" s="15"/>
      <c r="DA11" s="15"/>
      <c r="DB11" s="15"/>
      <c r="DC11" s="15"/>
      <c r="DD11" s="15"/>
      <c r="DE11" s="15"/>
      <c r="DF11" s="15"/>
      <c r="DG11" s="15"/>
      <c r="DH11" s="16"/>
      <c r="DI11" s="14"/>
      <c r="DJ11" s="15"/>
      <c r="DK11" s="15"/>
      <c r="DL11" s="15"/>
      <c r="DM11" s="15"/>
      <c r="DN11" s="15"/>
      <c r="DO11" s="15"/>
      <c r="DP11" s="15"/>
      <c r="DQ11" s="15"/>
      <c r="DR11" s="15"/>
      <c r="DS11" s="16"/>
      <c r="DT11" s="14"/>
      <c r="DU11" s="15"/>
      <c r="DV11" s="15"/>
      <c r="DW11" s="15"/>
      <c r="DX11" s="15"/>
      <c r="DY11" s="15"/>
      <c r="DZ11" s="15"/>
      <c r="EA11" s="15"/>
      <c r="EB11" s="15"/>
      <c r="EC11" s="15"/>
      <c r="ED11" s="16"/>
      <c r="EE11" s="14"/>
      <c r="EF11" s="15"/>
      <c r="EG11" s="15"/>
      <c r="EH11" s="15"/>
      <c r="EI11" s="15"/>
      <c r="EJ11" s="15"/>
      <c r="EK11" s="15"/>
      <c r="EL11" s="15"/>
      <c r="EM11" s="15"/>
      <c r="EN11" s="15"/>
      <c r="EO11" s="16"/>
      <c r="EP11" s="11"/>
      <c r="EQ11" s="23"/>
    </row>
    <row r="12" spans="1:148" ht="15.75" customHeight="1" x14ac:dyDescent="0.3">
      <c r="A12" s="17">
        <v>2</v>
      </c>
      <c r="B12" s="3"/>
      <c r="C12" s="40"/>
      <c r="D12" s="12"/>
      <c r="E12" s="17"/>
      <c r="F12" s="3"/>
      <c r="G12" s="3"/>
      <c r="H12" s="3"/>
      <c r="I12" s="3"/>
      <c r="J12" s="3"/>
      <c r="K12" s="3"/>
      <c r="L12" s="3"/>
      <c r="M12" s="18"/>
      <c r="N12" s="17"/>
      <c r="O12" s="3"/>
      <c r="P12" s="3"/>
      <c r="Q12" s="3"/>
      <c r="R12" s="3"/>
      <c r="S12" s="3"/>
      <c r="T12" s="3"/>
      <c r="U12" s="3"/>
      <c r="V12" s="3"/>
      <c r="W12" s="3"/>
      <c r="X12" s="18"/>
      <c r="Y12" s="17"/>
      <c r="Z12" s="3"/>
      <c r="AA12" s="3"/>
      <c r="AB12" s="3"/>
      <c r="AC12" s="3"/>
      <c r="AD12" s="3"/>
      <c r="AE12" s="3"/>
      <c r="AF12" s="3"/>
      <c r="AG12" s="3"/>
      <c r="AH12" s="3"/>
      <c r="AI12" s="18"/>
      <c r="AJ12" s="17"/>
      <c r="AK12" s="3"/>
      <c r="AL12" s="3"/>
      <c r="AM12" s="3"/>
      <c r="AN12" s="3"/>
      <c r="AO12" s="3"/>
      <c r="AP12" s="3"/>
      <c r="AQ12" s="3"/>
      <c r="AR12" s="3"/>
      <c r="AS12" s="3"/>
      <c r="AT12" s="18"/>
      <c r="AU12" s="17"/>
      <c r="AV12" s="3"/>
      <c r="AW12" s="3"/>
      <c r="AX12" s="3"/>
      <c r="AY12" s="3"/>
      <c r="AZ12" s="3"/>
      <c r="BA12" s="3"/>
      <c r="BB12" s="3"/>
      <c r="BC12" s="3"/>
      <c r="BD12" s="3"/>
      <c r="BE12" s="18"/>
      <c r="BF12" s="17"/>
      <c r="BG12" s="3"/>
      <c r="BH12" s="3"/>
      <c r="BI12" s="3"/>
      <c r="BJ12" s="3"/>
      <c r="BK12" s="3"/>
      <c r="BL12" s="3"/>
      <c r="BM12" s="3"/>
      <c r="BN12" s="3"/>
      <c r="BO12" s="3"/>
      <c r="BP12" s="18"/>
      <c r="BQ12" s="17"/>
      <c r="BR12" s="3"/>
      <c r="BS12" s="3"/>
      <c r="BT12" s="3"/>
      <c r="BU12" s="3"/>
      <c r="BV12" s="3"/>
      <c r="BW12" s="3"/>
      <c r="BX12" s="3"/>
      <c r="BY12" s="3"/>
      <c r="BZ12" s="3"/>
      <c r="CA12" s="18"/>
      <c r="CB12" s="17"/>
      <c r="CC12" s="3"/>
      <c r="CD12" s="3"/>
      <c r="CE12" s="3"/>
      <c r="CF12" s="3"/>
      <c r="CG12" s="3"/>
      <c r="CH12" s="3"/>
      <c r="CI12" s="3"/>
      <c r="CJ12" s="3"/>
      <c r="CK12" s="3"/>
      <c r="CL12" s="18"/>
      <c r="CM12" s="17"/>
      <c r="CN12" s="3"/>
      <c r="CO12" s="3"/>
      <c r="CP12" s="3"/>
      <c r="CQ12" s="3"/>
      <c r="CR12" s="3"/>
      <c r="CS12" s="3"/>
      <c r="CT12" s="3"/>
      <c r="CU12" s="3"/>
      <c r="CV12" s="3"/>
      <c r="CW12" s="18"/>
      <c r="CX12" s="17"/>
      <c r="CY12" s="3"/>
      <c r="CZ12" s="3"/>
      <c r="DA12" s="3"/>
      <c r="DB12" s="3"/>
      <c r="DC12" s="3"/>
      <c r="DD12" s="3"/>
      <c r="DE12" s="3"/>
      <c r="DF12" s="3"/>
      <c r="DG12" s="3"/>
      <c r="DH12" s="18"/>
      <c r="DI12" s="17"/>
      <c r="DJ12" s="3"/>
      <c r="DK12" s="3"/>
      <c r="DL12" s="3"/>
      <c r="DM12" s="3"/>
      <c r="DN12" s="3"/>
      <c r="DO12" s="3"/>
      <c r="DP12" s="3"/>
      <c r="DQ12" s="3"/>
      <c r="DR12" s="3"/>
      <c r="DS12" s="18"/>
      <c r="DT12" s="17"/>
      <c r="DU12" s="3"/>
      <c r="DV12" s="3"/>
      <c r="DW12" s="3"/>
      <c r="DX12" s="3"/>
      <c r="DY12" s="3"/>
      <c r="DZ12" s="3"/>
      <c r="EA12" s="3"/>
      <c r="EB12" s="3"/>
      <c r="EC12" s="3"/>
      <c r="ED12" s="18"/>
      <c r="EE12" s="17"/>
      <c r="EF12" s="3"/>
      <c r="EG12" s="3"/>
      <c r="EH12" s="3"/>
      <c r="EI12" s="3"/>
      <c r="EJ12" s="3"/>
      <c r="EK12" s="3"/>
      <c r="EL12" s="3"/>
      <c r="EM12" s="3"/>
      <c r="EN12" s="3"/>
      <c r="EO12" s="18"/>
      <c r="EP12" s="12"/>
      <c r="EQ12" s="24"/>
    </row>
    <row r="13" spans="1:148" ht="15.75" customHeight="1" x14ac:dyDescent="0.3">
      <c r="A13" s="17">
        <v>3</v>
      </c>
      <c r="B13" s="3"/>
      <c r="C13" s="40"/>
      <c r="D13" s="12"/>
      <c r="E13" s="17"/>
      <c r="F13" s="3"/>
      <c r="G13" s="3"/>
      <c r="H13" s="3"/>
      <c r="I13" s="3"/>
      <c r="J13" s="3"/>
      <c r="K13" s="3"/>
      <c r="L13" s="3"/>
      <c r="M13" s="18"/>
      <c r="N13" s="17"/>
      <c r="O13" s="3"/>
      <c r="P13" s="3"/>
      <c r="Q13" s="3"/>
      <c r="R13" s="3"/>
      <c r="S13" s="3"/>
      <c r="T13" s="3"/>
      <c r="U13" s="3"/>
      <c r="V13" s="3"/>
      <c r="W13" s="3"/>
      <c r="X13" s="18"/>
      <c r="Y13" s="17"/>
      <c r="Z13" s="3"/>
      <c r="AA13" s="3"/>
      <c r="AB13" s="3"/>
      <c r="AC13" s="3"/>
      <c r="AD13" s="3"/>
      <c r="AE13" s="3"/>
      <c r="AF13" s="3"/>
      <c r="AG13" s="3"/>
      <c r="AH13" s="3"/>
      <c r="AI13" s="18"/>
      <c r="AJ13" s="17"/>
      <c r="AK13" s="3"/>
      <c r="AL13" s="3"/>
      <c r="AM13" s="3"/>
      <c r="AN13" s="3"/>
      <c r="AO13" s="3"/>
      <c r="AP13" s="3"/>
      <c r="AQ13" s="3"/>
      <c r="AR13" s="3"/>
      <c r="AS13" s="3"/>
      <c r="AT13" s="18"/>
      <c r="AU13" s="17"/>
      <c r="AV13" s="3"/>
      <c r="AW13" s="3"/>
      <c r="AX13" s="3"/>
      <c r="AY13" s="3"/>
      <c r="AZ13" s="3"/>
      <c r="BA13" s="3"/>
      <c r="BB13" s="3"/>
      <c r="BC13" s="3"/>
      <c r="BD13" s="3"/>
      <c r="BE13" s="18"/>
      <c r="BF13" s="17"/>
      <c r="BG13" s="3"/>
      <c r="BH13" s="3"/>
      <c r="BI13" s="3"/>
      <c r="BJ13" s="3"/>
      <c r="BK13" s="3"/>
      <c r="BL13" s="3"/>
      <c r="BM13" s="3"/>
      <c r="BN13" s="3"/>
      <c r="BO13" s="3"/>
      <c r="BP13" s="18"/>
      <c r="BQ13" s="17"/>
      <c r="BR13" s="3"/>
      <c r="BS13" s="3"/>
      <c r="BT13" s="3"/>
      <c r="BU13" s="3"/>
      <c r="BV13" s="3"/>
      <c r="BW13" s="3"/>
      <c r="BX13" s="3"/>
      <c r="BY13" s="3"/>
      <c r="BZ13" s="3"/>
      <c r="CA13" s="18"/>
      <c r="CB13" s="17"/>
      <c r="CC13" s="3"/>
      <c r="CD13" s="3"/>
      <c r="CE13" s="3"/>
      <c r="CF13" s="3"/>
      <c r="CG13" s="3"/>
      <c r="CH13" s="3"/>
      <c r="CI13" s="3"/>
      <c r="CJ13" s="3"/>
      <c r="CK13" s="3"/>
      <c r="CL13" s="18"/>
      <c r="CM13" s="17"/>
      <c r="CN13" s="3"/>
      <c r="CO13" s="3"/>
      <c r="CP13" s="3"/>
      <c r="CQ13" s="3"/>
      <c r="CR13" s="3"/>
      <c r="CS13" s="3"/>
      <c r="CT13" s="3"/>
      <c r="CU13" s="3"/>
      <c r="CV13" s="3"/>
      <c r="CW13" s="18"/>
      <c r="CX13" s="17"/>
      <c r="CY13" s="3"/>
      <c r="CZ13" s="3"/>
      <c r="DA13" s="3"/>
      <c r="DB13" s="3"/>
      <c r="DC13" s="3"/>
      <c r="DD13" s="3"/>
      <c r="DE13" s="3"/>
      <c r="DF13" s="3"/>
      <c r="DG13" s="3"/>
      <c r="DH13" s="18"/>
      <c r="DI13" s="17"/>
      <c r="DJ13" s="3"/>
      <c r="DK13" s="3"/>
      <c r="DL13" s="3"/>
      <c r="DM13" s="3"/>
      <c r="DN13" s="3"/>
      <c r="DO13" s="3"/>
      <c r="DP13" s="3"/>
      <c r="DQ13" s="3"/>
      <c r="DR13" s="3"/>
      <c r="DS13" s="18"/>
      <c r="DT13" s="17"/>
      <c r="DU13" s="3"/>
      <c r="DV13" s="3"/>
      <c r="DW13" s="3"/>
      <c r="DX13" s="3"/>
      <c r="DY13" s="3"/>
      <c r="DZ13" s="3"/>
      <c r="EA13" s="3"/>
      <c r="EB13" s="3"/>
      <c r="EC13" s="3"/>
      <c r="ED13" s="18"/>
      <c r="EE13" s="17"/>
      <c r="EF13" s="3"/>
      <c r="EG13" s="3"/>
      <c r="EH13" s="3"/>
      <c r="EI13" s="3"/>
      <c r="EJ13" s="3"/>
      <c r="EK13" s="3"/>
      <c r="EL13" s="3"/>
      <c r="EM13" s="3"/>
      <c r="EN13" s="3"/>
      <c r="EO13" s="18"/>
      <c r="EP13" s="12"/>
      <c r="EQ13" s="24"/>
    </row>
    <row r="14" spans="1:148" ht="15.75" customHeight="1" x14ac:dyDescent="0.3">
      <c r="A14" s="17">
        <v>4</v>
      </c>
      <c r="B14" s="3"/>
      <c r="C14" s="40"/>
      <c r="D14" s="12"/>
      <c r="E14" s="17"/>
      <c r="F14" s="3"/>
      <c r="G14" s="3"/>
      <c r="H14" s="3"/>
      <c r="I14" s="3"/>
      <c r="J14" s="3"/>
      <c r="K14" s="3"/>
      <c r="L14" s="3"/>
      <c r="M14" s="18"/>
      <c r="N14" s="17"/>
      <c r="O14" s="3"/>
      <c r="P14" s="3"/>
      <c r="Q14" s="3"/>
      <c r="R14" s="3"/>
      <c r="S14" s="3"/>
      <c r="T14" s="3"/>
      <c r="U14" s="3"/>
      <c r="V14" s="3"/>
      <c r="W14" s="3"/>
      <c r="X14" s="18"/>
      <c r="Y14" s="17"/>
      <c r="Z14" s="3"/>
      <c r="AA14" s="3"/>
      <c r="AB14" s="3"/>
      <c r="AC14" s="3"/>
      <c r="AD14" s="3"/>
      <c r="AE14" s="3"/>
      <c r="AF14" s="3"/>
      <c r="AG14" s="3"/>
      <c r="AH14" s="3"/>
      <c r="AI14" s="18"/>
      <c r="AJ14" s="17"/>
      <c r="AK14" s="3"/>
      <c r="AL14" s="3"/>
      <c r="AM14" s="3"/>
      <c r="AN14" s="3"/>
      <c r="AO14" s="3"/>
      <c r="AP14" s="3"/>
      <c r="AQ14" s="3"/>
      <c r="AR14" s="3"/>
      <c r="AS14" s="3"/>
      <c r="AT14" s="18"/>
      <c r="AU14" s="17"/>
      <c r="AV14" s="3"/>
      <c r="AW14" s="3"/>
      <c r="AX14" s="3"/>
      <c r="AY14" s="3"/>
      <c r="AZ14" s="3"/>
      <c r="BA14" s="3"/>
      <c r="BB14" s="3"/>
      <c r="BC14" s="3"/>
      <c r="BD14" s="3"/>
      <c r="BE14" s="18"/>
      <c r="BF14" s="17"/>
      <c r="BG14" s="3"/>
      <c r="BH14" s="3"/>
      <c r="BI14" s="3"/>
      <c r="BJ14" s="3"/>
      <c r="BK14" s="3"/>
      <c r="BL14" s="3"/>
      <c r="BM14" s="3"/>
      <c r="BN14" s="3"/>
      <c r="BO14" s="3"/>
      <c r="BP14" s="18"/>
      <c r="BQ14" s="17"/>
      <c r="BR14" s="3"/>
      <c r="BS14" s="3"/>
      <c r="BT14" s="3"/>
      <c r="BU14" s="3"/>
      <c r="BV14" s="3"/>
      <c r="BW14" s="3"/>
      <c r="BX14" s="3"/>
      <c r="BY14" s="3"/>
      <c r="BZ14" s="3"/>
      <c r="CA14" s="18"/>
      <c r="CB14" s="17"/>
      <c r="CC14" s="3"/>
      <c r="CD14" s="3"/>
      <c r="CE14" s="3"/>
      <c r="CF14" s="3"/>
      <c r="CG14" s="3"/>
      <c r="CH14" s="3"/>
      <c r="CI14" s="3"/>
      <c r="CJ14" s="3"/>
      <c r="CK14" s="3"/>
      <c r="CL14" s="18"/>
      <c r="CM14" s="17"/>
      <c r="CN14" s="3"/>
      <c r="CO14" s="3"/>
      <c r="CP14" s="3"/>
      <c r="CQ14" s="3"/>
      <c r="CR14" s="3"/>
      <c r="CS14" s="3"/>
      <c r="CT14" s="3"/>
      <c r="CU14" s="3"/>
      <c r="CV14" s="3"/>
      <c r="CW14" s="18"/>
      <c r="CX14" s="17"/>
      <c r="CY14" s="3"/>
      <c r="CZ14" s="3"/>
      <c r="DA14" s="3"/>
      <c r="DB14" s="3"/>
      <c r="DC14" s="3"/>
      <c r="DD14" s="3"/>
      <c r="DE14" s="3"/>
      <c r="DF14" s="3"/>
      <c r="DG14" s="3"/>
      <c r="DH14" s="18"/>
      <c r="DI14" s="17"/>
      <c r="DJ14" s="3"/>
      <c r="DK14" s="3"/>
      <c r="DL14" s="3"/>
      <c r="DM14" s="3"/>
      <c r="DN14" s="3"/>
      <c r="DO14" s="3"/>
      <c r="DP14" s="3"/>
      <c r="DQ14" s="3"/>
      <c r="DR14" s="3"/>
      <c r="DS14" s="18"/>
      <c r="DT14" s="17"/>
      <c r="DU14" s="3"/>
      <c r="DV14" s="3"/>
      <c r="DW14" s="3"/>
      <c r="DX14" s="3"/>
      <c r="DY14" s="3"/>
      <c r="DZ14" s="3"/>
      <c r="EA14" s="3"/>
      <c r="EB14" s="3"/>
      <c r="EC14" s="3"/>
      <c r="ED14" s="18"/>
      <c r="EE14" s="17"/>
      <c r="EF14" s="3"/>
      <c r="EG14" s="3"/>
      <c r="EH14" s="3"/>
      <c r="EI14" s="3"/>
      <c r="EJ14" s="3"/>
      <c r="EK14" s="3"/>
      <c r="EL14" s="3"/>
      <c r="EM14" s="3"/>
      <c r="EN14" s="3"/>
      <c r="EO14" s="18"/>
      <c r="EP14" s="12"/>
      <c r="EQ14" s="24"/>
    </row>
    <row r="15" spans="1:148" ht="15.75" customHeight="1" thickBot="1" x14ac:dyDescent="0.35">
      <c r="A15" s="17">
        <v>5</v>
      </c>
      <c r="B15" s="3"/>
      <c r="C15" s="40"/>
      <c r="D15" s="13"/>
      <c r="E15" s="19"/>
      <c r="F15" s="20"/>
      <c r="G15" s="20"/>
      <c r="H15" s="20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1"/>
      <c r="Y15" s="19"/>
      <c r="Z15" s="20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0"/>
      <c r="AT15" s="21"/>
      <c r="AU15" s="19"/>
      <c r="AV15" s="20"/>
      <c r="AW15" s="20"/>
      <c r="AX15" s="20"/>
      <c r="AY15" s="20"/>
      <c r="AZ15" s="20"/>
      <c r="BA15" s="20"/>
      <c r="BB15" s="20"/>
      <c r="BC15" s="20"/>
      <c r="BD15" s="20"/>
      <c r="BE15" s="21"/>
      <c r="BF15" s="19"/>
      <c r="BG15" s="20"/>
      <c r="BH15" s="20"/>
      <c r="BI15" s="20"/>
      <c r="BJ15" s="20"/>
      <c r="BK15" s="20"/>
      <c r="BL15" s="20"/>
      <c r="BM15" s="20"/>
      <c r="BN15" s="20"/>
      <c r="BO15" s="20"/>
      <c r="BP15" s="21"/>
      <c r="BQ15" s="19"/>
      <c r="BR15" s="20"/>
      <c r="BS15" s="20"/>
      <c r="BT15" s="20"/>
      <c r="BU15" s="20"/>
      <c r="BV15" s="20"/>
      <c r="BW15" s="20"/>
      <c r="BX15" s="20"/>
      <c r="BY15" s="20"/>
      <c r="BZ15" s="20"/>
      <c r="CA15" s="21"/>
      <c r="CB15" s="19"/>
      <c r="CC15" s="20"/>
      <c r="CD15" s="20"/>
      <c r="CE15" s="20"/>
      <c r="CF15" s="20"/>
      <c r="CG15" s="20"/>
      <c r="CH15" s="20"/>
      <c r="CI15" s="20"/>
      <c r="CJ15" s="20"/>
      <c r="CK15" s="20"/>
      <c r="CL15" s="21"/>
      <c r="CM15" s="19"/>
      <c r="CN15" s="20"/>
      <c r="CO15" s="20"/>
      <c r="CP15" s="20"/>
      <c r="CQ15" s="20"/>
      <c r="CR15" s="20"/>
      <c r="CS15" s="20"/>
      <c r="CT15" s="20"/>
      <c r="CU15" s="20"/>
      <c r="CV15" s="20"/>
      <c r="CW15" s="21"/>
      <c r="CX15" s="19"/>
      <c r="CY15" s="20"/>
      <c r="CZ15" s="20"/>
      <c r="DA15" s="20"/>
      <c r="DB15" s="20"/>
      <c r="DC15" s="20"/>
      <c r="DD15" s="20"/>
      <c r="DE15" s="20"/>
      <c r="DF15" s="20"/>
      <c r="DG15" s="20"/>
      <c r="DH15" s="21"/>
      <c r="DI15" s="19"/>
      <c r="DJ15" s="20"/>
      <c r="DK15" s="20"/>
      <c r="DL15" s="20"/>
      <c r="DM15" s="20"/>
      <c r="DN15" s="20"/>
      <c r="DO15" s="20"/>
      <c r="DP15" s="20"/>
      <c r="DQ15" s="20"/>
      <c r="DR15" s="20"/>
      <c r="DS15" s="21"/>
      <c r="DT15" s="19"/>
      <c r="DU15" s="20"/>
      <c r="DV15" s="20"/>
      <c r="DW15" s="20"/>
      <c r="DX15" s="20"/>
      <c r="DY15" s="20"/>
      <c r="DZ15" s="20"/>
      <c r="EA15" s="20"/>
      <c r="EB15" s="20"/>
      <c r="EC15" s="20"/>
      <c r="ED15" s="21"/>
      <c r="EE15" s="19"/>
      <c r="EF15" s="20"/>
      <c r="EG15" s="20"/>
      <c r="EH15" s="20"/>
      <c r="EI15" s="20"/>
      <c r="EJ15" s="20"/>
      <c r="EK15" s="20"/>
      <c r="EL15" s="20"/>
      <c r="EM15" s="20"/>
      <c r="EN15" s="20"/>
      <c r="EO15" s="21"/>
      <c r="EP15" s="13"/>
      <c r="EQ15" s="25"/>
    </row>
    <row r="16" spans="1:148" ht="15.75" customHeight="1" thickBot="1" x14ac:dyDescent="0.35">
      <c r="A16" s="283" t="s">
        <v>31</v>
      </c>
      <c r="B16" s="284"/>
      <c r="C16" s="284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41"/>
    </row>
    <row r="17" spans="1:147" ht="15.75" customHeight="1" x14ac:dyDescent="0.3">
      <c r="A17" s="17">
        <v>6</v>
      </c>
      <c r="B17" s="3"/>
      <c r="C17" s="40"/>
      <c r="D17" s="11"/>
      <c r="E17" s="14"/>
      <c r="F17" s="15"/>
      <c r="G17" s="15"/>
      <c r="H17" s="15"/>
      <c r="I17" s="15"/>
      <c r="J17" s="15"/>
      <c r="K17" s="15"/>
      <c r="L17" s="15"/>
      <c r="M17" s="16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6"/>
      <c r="Y17" s="14"/>
      <c r="Z17" s="15"/>
      <c r="AA17" s="15"/>
      <c r="AB17" s="15"/>
      <c r="AC17" s="15"/>
      <c r="AD17" s="15"/>
      <c r="AE17" s="15"/>
      <c r="AF17" s="15"/>
      <c r="AG17" s="15"/>
      <c r="AH17" s="15"/>
      <c r="AI17" s="16"/>
      <c r="AJ17" s="14"/>
      <c r="AK17" s="15"/>
      <c r="AL17" s="15"/>
      <c r="AM17" s="15"/>
      <c r="AN17" s="15"/>
      <c r="AO17" s="15"/>
      <c r="AP17" s="15"/>
      <c r="AQ17" s="15"/>
      <c r="AR17" s="15"/>
      <c r="AS17" s="15"/>
      <c r="AT17" s="16"/>
      <c r="AU17" s="14"/>
      <c r="AV17" s="15"/>
      <c r="AW17" s="15"/>
      <c r="AX17" s="15"/>
      <c r="AY17" s="15"/>
      <c r="AZ17" s="15"/>
      <c r="BA17" s="15"/>
      <c r="BB17" s="15"/>
      <c r="BC17" s="15"/>
      <c r="BD17" s="15"/>
      <c r="BE17" s="16"/>
      <c r="BF17" s="14"/>
      <c r="BG17" s="15"/>
      <c r="BH17" s="15"/>
      <c r="BI17" s="15"/>
      <c r="BJ17" s="15"/>
      <c r="BK17" s="15"/>
      <c r="BL17" s="15"/>
      <c r="BM17" s="15"/>
      <c r="BN17" s="15"/>
      <c r="BO17" s="15"/>
      <c r="BP17" s="16"/>
      <c r="BQ17" s="14"/>
      <c r="BR17" s="15"/>
      <c r="BS17" s="15"/>
      <c r="BT17" s="15"/>
      <c r="BU17" s="15"/>
      <c r="BV17" s="15"/>
      <c r="BW17" s="15"/>
      <c r="BX17" s="15"/>
      <c r="BY17" s="15"/>
      <c r="BZ17" s="15"/>
      <c r="CA17" s="16"/>
      <c r="CB17" s="14"/>
      <c r="CC17" s="15"/>
      <c r="CD17" s="15"/>
      <c r="CE17" s="15"/>
      <c r="CF17" s="15"/>
      <c r="CG17" s="15"/>
      <c r="CH17" s="15"/>
      <c r="CI17" s="15"/>
      <c r="CJ17" s="15"/>
      <c r="CK17" s="15"/>
      <c r="CL17" s="16"/>
      <c r="CM17" s="14"/>
      <c r="CN17" s="15"/>
      <c r="CO17" s="15"/>
      <c r="CP17" s="15"/>
      <c r="CQ17" s="15"/>
      <c r="CR17" s="15"/>
      <c r="CS17" s="15"/>
      <c r="CT17" s="15"/>
      <c r="CU17" s="15"/>
      <c r="CV17" s="15"/>
      <c r="CW17" s="16"/>
      <c r="CX17" s="14"/>
      <c r="CY17" s="15"/>
      <c r="CZ17" s="15"/>
      <c r="DA17" s="15"/>
      <c r="DB17" s="15"/>
      <c r="DC17" s="15"/>
      <c r="DD17" s="15"/>
      <c r="DE17" s="15"/>
      <c r="DF17" s="15"/>
      <c r="DG17" s="15"/>
      <c r="DH17" s="16"/>
      <c r="DI17" s="14"/>
      <c r="DJ17" s="15"/>
      <c r="DK17" s="15"/>
      <c r="DL17" s="15"/>
      <c r="DM17" s="15"/>
      <c r="DN17" s="15"/>
      <c r="DO17" s="15"/>
      <c r="DP17" s="15"/>
      <c r="DQ17" s="15"/>
      <c r="DR17" s="15"/>
      <c r="DS17" s="16"/>
      <c r="DT17" s="14"/>
      <c r="DU17" s="15"/>
      <c r="DV17" s="15"/>
      <c r="DW17" s="15"/>
      <c r="DX17" s="15"/>
      <c r="DY17" s="15"/>
      <c r="DZ17" s="15"/>
      <c r="EA17" s="15"/>
      <c r="EB17" s="15"/>
      <c r="EC17" s="15"/>
      <c r="ED17" s="16"/>
      <c r="EE17" s="14"/>
      <c r="EF17" s="15"/>
      <c r="EG17" s="15"/>
      <c r="EH17" s="15"/>
      <c r="EI17" s="15"/>
      <c r="EJ17" s="15"/>
      <c r="EK17" s="15"/>
      <c r="EL17" s="15"/>
      <c r="EM17" s="15"/>
      <c r="EN17" s="15"/>
      <c r="EO17" s="16"/>
      <c r="EP17" s="11"/>
      <c r="EQ17" s="23"/>
    </row>
    <row r="18" spans="1:147" ht="15.75" customHeight="1" x14ac:dyDescent="0.3">
      <c r="A18" s="17">
        <v>7</v>
      </c>
      <c r="B18" s="3"/>
      <c r="C18" s="40"/>
      <c r="D18" s="12"/>
      <c r="E18" s="17"/>
      <c r="F18" s="3"/>
      <c r="G18" s="3"/>
      <c r="H18" s="3"/>
      <c r="I18" s="3"/>
      <c r="J18" s="3"/>
      <c r="K18" s="3"/>
      <c r="L18" s="3"/>
      <c r="M18" s="18"/>
      <c r="N18" s="17"/>
      <c r="O18" s="3"/>
      <c r="P18" s="3"/>
      <c r="Q18" s="3"/>
      <c r="R18" s="3"/>
      <c r="S18" s="3"/>
      <c r="T18" s="3"/>
      <c r="U18" s="3"/>
      <c r="V18" s="3"/>
      <c r="W18" s="3"/>
      <c r="X18" s="18"/>
      <c r="Y18" s="17"/>
      <c r="Z18" s="3"/>
      <c r="AA18" s="3"/>
      <c r="AB18" s="3"/>
      <c r="AC18" s="3"/>
      <c r="AD18" s="3"/>
      <c r="AE18" s="3"/>
      <c r="AF18" s="3"/>
      <c r="AG18" s="3"/>
      <c r="AH18" s="3"/>
      <c r="AI18" s="18"/>
      <c r="AJ18" s="17"/>
      <c r="AK18" s="3"/>
      <c r="AL18" s="3"/>
      <c r="AM18" s="3"/>
      <c r="AN18" s="3"/>
      <c r="AO18" s="3"/>
      <c r="AP18" s="3"/>
      <c r="AQ18" s="3"/>
      <c r="AR18" s="3"/>
      <c r="AS18" s="3"/>
      <c r="AT18" s="18"/>
      <c r="AU18" s="17"/>
      <c r="AV18" s="3"/>
      <c r="AW18" s="3"/>
      <c r="AX18" s="3"/>
      <c r="AY18" s="3"/>
      <c r="AZ18" s="3"/>
      <c r="BA18" s="3"/>
      <c r="BB18" s="3"/>
      <c r="BC18" s="3"/>
      <c r="BD18" s="3"/>
      <c r="BE18" s="18"/>
      <c r="BF18" s="17"/>
      <c r="BG18" s="3"/>
      <c r="BH18" s="3"/>
      <c r="BI18" s="3"/>
      <c r="BJ18" s="3"/>
      <c r="BK18" s="3"/>
      <c r="BL18" s="3"/>
      <c r="BM18" s="3"/>
      <c r="BN18" s="3"/>
      <c r="BO18" s="3"/>
      <c r="BP18" s="18"/>
      <c r="BQ18" s="17"/>
      <c r="BR18" s="3"/>
      <c r="BS18" s="3"/>
      <c r="BT18" s="3"/>
      <c r="BU18" s="3"/>
      <c r="BV18" s="3"/>
      <c r="BW18" s="3"/>
      <c r="BX18" s="3"/>
      <c r="BY18" s="3"/>
      <c r="BZ18" s="3"/>
      <c r="CA18" s="18"/>
      <c r="CB18" s="17"/>
      <c r="CC18" s="3"/>
      <c r="CD18" s="3"/>
      <c r="CE18" s="3"/>
      <c r="CF18" s="3"/>
      <c r="CG18" s="3"/>
      <c r="CH18" s="3"/>
      <c r="CI18" s="3"/>
      <c r="CJ18" s="3"/>
      <c r="CK18" s="3"/>
      <c r="CL18" s="18"/>
      <c r="CM18" s="17"/>
      <c r="CN18" s="3"/>
      <c r="CO18" s="3"/>
      <c r="CP18" s="3"/>
      <c r="CQ18" s="3"/>
      <c r="CR18" s="3"/>
      <c r="CS18" s="3"/>
      <c r="CT18" s="3"/>
      <c r="CU18" s="3"/>
      <c r="CV18" s="3"/>
      <c r="CW18" s="18"/>
      <c r="CX18" s="17"/>
      <c r="CY18" s="3"/>
      <c r="CZ18" s="3"/>
      <c r="DA18" s="3"/>
      <c r="DB18" s="3"/>
      <c r="DC18" s="3"/>
      <c r="DD18" s="3"/>
      <c r="DE18" s="3"/>
      <c r="DF18" s="3"/>
      <c r="DG18" s="3"/>
      <c r="DH18" s="18"/>
      <c r="DI18" s="17"/>
      <c r="DJ18" s="3"/>
      <c r="DK18" s="3"/>
      <c r="DL18" s="3"/>
      <c r="DM18" s="3"/>
      <c r="DN18" s="3"/>
      <c r="DO18" s="3"/>
      <c r="DP18" s="3"/>
      <c r="DQ18" s="3"/>
      <c r="DR18" s="3"/>
      <c r="DS18" s="18"/>
      <c r="DT18" s="17"/>
      <c r="DU18" s="3"/>
      <c r="DV18" s="3"/>
      <c r="DW18" s="3"/>
      <c r="DX18" s="3"/>
      <c r="DY18" s="3"/>
      <c r="DZ18" s="3"/>
      <c r="EA18" s="3"/>
      <c r="EB18" s="3"/>
      <c r="EC18" s="3"/>
      <c r="ED18" s="18"/>
      <c r="EE18" s="17"/>
      <c r="EF18" s="3"/>
      <c r="EG18" s="3"/>
      <c r="EH18" s="3"/>
      <c r="EI18" s="3"/>
      <c r="EJ18" s="3"/>
      <c r="EK18" s="3"/>
      <c r="EL18" s="3"/>
      <c r="EM18" s="3"/>
      <c r="EN18" s="3"/>
      <c r="EO18" s="18"/>
      <c r="EP18" s="12"/>
      <c r="EQ18" s="24"/>
    </row>
    <row r="19" spans="1:147" ht="15.75" customHeight="1" x14ac:dyDescent="0.3">
      <c r="A19" s="17">
        <v>8</v>
      </c>
      <c r="B19" s="3"/>
      <c r="C19" s="40"/>
      <c r="D19" s="12"/>
      <c r="E19" s="17"/>
      <c r="F19" s="3"/>
      <c r="G19" s="3"/>
      <c r="H19" s="3"/>
      <c r="I19" s="3"/>
      <c r="J19" s="3"/>
      <c r="K19" s="3"/>
      <c r="L19" s="3"/>
      <c r="M19" s="18"/>
      <c r="N19" s="17"/>
      <c r="O19" s="3"/>
      <c r="P19" s="3"/>
      <c r="Q19" s="3"/>
      <c r="R19" s="3"/>
      <c r="S19" s="3"/>
      <c r="T19" s="3"/>
      <c r="U19" s="3"/>
      <c r="V19" s="3"/>
      <c r="W19" s="3"/>
      <c r="X19" s="18"/>
      <c r="Y19" s="17"/>
      <c r="Z19" s="3"/>
      <c r="AA19" s="3"/>
      <c r="AB19" s="3"/>
      <c r="AC19" s="3"/>
      <c r="AD19" s="3"/>
      <c r="AE19" s="3"/>
      <c r="AF19" s="3"/>
      <c r="AG19" s="3"/>
      <c r="AH19" s="3"/>
      <c r="AI19" s="18"/>
      <c r="AJ19" s="17"/>
      <c r="AK19" s="3"/>
      <c r="AL19" s="3"/>
      <c r="AM19" s="3"/>
      <c r="AN19" s="3"/>
      <c r="AO19" s="3"/>
      <c r="AP19" s="3"/>
      <c r="AQ19" s="3"/>
      <c r="AR19" s="3"/>
      <c r="AS19" s="3"/>
      <c r="AT19" s="18"/>
      <c r="AU19" s="17"/>
      <c r="AV19" s="3"/>
      <c r="AW19" s="3"/>
      <c r="AX19" s="3"/>
      <c r="AY19" s="3"/>
      <c r="AZ19" s="3"/>
      <c r="BA19" s="3"/>
      <c r="BB19" s="3"/>
      <c r="BC19" s="3"/>
      <c r="BD19" s="3"/>
      <c r="BE19" s="18"/>
      <c r="BF19" s="17"/>
      <c r="BG19" s="3"/>
      <c r="BH19" s="3"/>
      <c r="BI19" s="3"/>
      <c r="BJ19" s="3"/>
      <c r="BK19" s="3"/>
      <c r="BL19" s="3"/>
      <c r="BM19" s="3"/>
      <c r="BN19" s="3"/>
      <c r="BO19" s="3"/>
      <c r="BP19" s="18"/>
      <c r="BQ19" s="17"/>
      <c r="BR19" s="3"/>
      <c r="BS19" s="3"/>
      <c r="BT19" s="3"/>
      <c r="BU19" s="3"/>
      <c r="BV19" s="3"/>
      <c r="BW19" s="3"/>
      <c r="BX19" s="3"/>
      <c r="BY19" s="3"/>
      <c r="BZ19" s="3"/>
      <c r="CA19" s="18"/>
      <c r="CB19" s="17"/>
      <c r="CC19" s="3"/>
      <c r="CD19" s="3"/>
      <c r="CE19" s="3"/>
      <c r="CF19" s="3"/>
      <c r="CG19" s="3"/>
      <c r="CH19" s="3"/>
      <c r="CI19" s="3"/>
      <c r="CJ19" s="3"/>
      <c r="CK19" s="3"/>
      <c r="CL19" s="18"/>
      <c r="CM19" s="17"/>
      <c r="CN19" s="3"/>
      <c r="CO19" s="3"/>
      <c r="CP19" s="3"/>
      <c r="CQ19" s="3"/>
      <c r="CR19" s="3"/>
      <c r="CS19" s="3"/>
      <c r="CT19" s="3"/>
      <c r="CU19" s="3"/>
      <c r="CV19" s="3"/>
      <c r="CW19" s="18"/>
      <c r="CX19" s="17"/>
      <c r="CY19" s="3"/>
      <c r="CZ19" s="3"/>
      <c r="DA19" s="3"/>
      <c r="DB19" s="3"/>
      <c r="DC19" s="3"/>
      <c r="DD19" s="3"/>
      <c r="DE19" s="3"/>
      <c r="DF19" s="3"/>
      <c r="DG19" s="3"/>
      <c r="DH19" s="18"/>
      <c r="DI19" s="17"/>
      <c r="DJ19" s="3"/>
      <c r="DK19" s="3"/>
      <c r="DL19" s="3"/>
      <c r="DM19" s="3"/>
      <c r="DN19" s="3"/>
      <c r="DO19" s="3"/>
      <c r="DP19" s="3"/>
      <c r="DQ19" s="3"/>
      <c r="DR19" s="3"/>
      <c r="DS19" s="18"/>
      <c r="DT19" s="17"/>
      <c r="DU19" s="3"/>
      <c r="DV19" s="3"/>
      <c r="DW19" s="3"/>
      <c r="DX19" s="3"/>
      <c r="DY19" s="3"/>
      <c r="DZ19" s="3"/>
      <c r="EA19" s="3"/>
      <c r="EB19" s="3"/>
      <c r="EC19" s="3"/>
      <c r="ED19" s="18"/>
      <c r="EE19" s="17"/>
      <c r="EF19" s="3"/>
      <c r="EG19" s="3"/>
      <c r="EH19" s="3"/>
      <c r="EI19" s="3"/>
      <c r="EJ19" s="3"/>
      <c r="EK19" s="3"/>
      <c r="EL19" s="3"/>
      <c r="EM19" s="3"/>
      <c r="EN19" s="3"/>
      <c r="EO19" s="18"/>
      <c r="EP19" s="12"/>
      <c r="EQ19" s="24"/>
    </row>
    <row r="20" spans="1:147" ht="15.75" customHeight="1" x14ac:dyDescent="0.3">
      <c r="A20" s="17">
        <v>9</v>
      </c>
      <c r="B20" s="3"/>
      <c r="C20" s="40"/>
      <c r="D20" s="12"/>
      <c r="E20" s="17"/>
      <c r="F20" s="3"/>
      <c r="G20" s="3"/>
      <c r="H20" s="3"/>
      <c r="I20" s="3"/>
      <c r="J20" s="3"/>
      <c r="K20" s="3"/>
      <c r="L20" s="3"/>
      <c r="M20" s="18"/>
      <c r="N20" s="17"/>
      <c r="O20" s="3"/>
      <c r="P20" s="3"/>
      <c r="Q20" s="3"/>
      <c r="R20" s="3"/>
      <c r="S20" s="3"/>
      <c r="T20" s="3"/>
      <c r="U20" s="3"/>
      <c r="V20" s="3"/>
      <c r="W20" s="3"/>
      <c r="X20" s="18"/>
      <c r="Y20" s="17"/>
      <c r="Z20" s="3"/>
      <c r="AA20" s="3"/>
      <c r="AB20" s="3"/>
      <c r="AC20" s="3"/>
      <c r="AD20" s="3"/>
      <c r="AE20" s="3"/>
      <c r="AF20" s="3"/>
      <c r="AG20" s="3"/>
      <c r="AH20" s="3"/>
      <c r="AI20" s="18"/>
      <c r="AJ20" s="17"/>
      <c r="AK20" s="3"/>
      <c r="AL20" s="3"/>
      <c r="AM20" s="3"/>
      <c r="AN20" s="3"/>
      <c r="AO20" s="3"/>
      <c r="AP20" s="3"/>
      <c r="AQ20" s="3"/>
      <c r="AR20" s="3"/>
      <c r="AS20" s="3"/>
      <c r="AT20" s="18"/>
      <c r="AU20" s="17"/>
      <c r="AV20" s="3"/>
      <c r="AW20" s="3"/>
      <c r="AX20" s="3"/>
      <c r="AY20" s="3"/>
      <c r="AZ20" s="3"/>
      <c r="BA20" s="3"/>
      <c r="BB20" s="3"/>
      <c r="BC20" s="3"/>
      <c r="BD20" s="3"/>
      <c r="BE20" s="18"/>
      <c r="BF20" s="17"/>
      <c r="BG20" s="3"/>
      <c r="BH20" s="3"/>
      <c r="BI20" s="3"/>
      <c r="BJ20" s="3"/>
      <c r="BK20" s="3"/>
      <c r="BL20" s="3"/>
      <c r="BM20" s="3"/>
      <c r="BN20" s="3"/>
      <c r="BO20" s="3"/>
      <c r="BP20" s="18"/>
      <c r="BQ20" s="17"/>
      <c r="BR20" s="3"/>
      <c r="BS20" s="3"/>
      <c r="BT20" s="3"/>
      <c r="BU20" s="3"/>
      <c r="BV20" s="3"/>
      <c r="BW20" s="3"/>
      <c r="BX20" s="3"/>
      <c r="BY20" s="3"/>
      <c r="BZ20" s="3"/>
      <c r="CA20" s="18"/>
      <c r="CB20" s="17"/>
      <c r="CC20" s="3"/>
      <c r="CD20" s="3"/>
      <c r="CE20" s="3"/>
      <c r="CF20" s="3"/>
      <c r="CG20" s="3"/>
      <c r="CH20" s="3"/>
      <c r="CI20" s="3"/>
      <c r="CJ20" s="3"/>
      <c r="CK20" s="3"/>
      <c r="CL20" s="18"/>
      <c r="CM20" s="17"/>
      <c r="CN20" s="3"/>
      <c r="CO20" s="3"/>
      <c r="CP20" s="3"/>
      <c r="CQ20" s="3"/>
      <c r="CR20" s="3"/>
      <c r="CS20" s="3"/>
      <c r="CT20" s="3"/>
      <c r="CU20" s="3"/>
      <c r="CV20" s="3"/>
      <c r="CW20" s="18"/>
      <c r="CX20" s="17"/>
      <c r="CY20" s="3"/>
      <c r="CZ20" s="3"/>
      <c r="DA20" s="3"/>
      <c r="DB20" s="3"/>
      <c r="DC20" s="3"/>
      <c r="DD20" s="3"/>
      <c r="DE20" s="3"/>
      <c r="DF20" s="3"/>
      <c r="DG20" s="3"/>
      <c r="DH20" s="18"/>
      <c r="DI20" s="17"/>
      <c r="DJ20" s="3"/>
      <c r="DK20" s="3"/>
      <c r="DL20" s="3"/>
      <c r="DM20" s="3"/>
      <c r="DN20" s="3"/>
      <c r="DO20" s="3"/>
      <c r="DP20" s="3"/>
      <c r="DQ20" s="3"/>
      <c r="DR20" s="3"/>
      <c r="DS20" s="18"/>
      <c r="DT20" s="17"/>
      <c r="DU20" s="3"/>
      <c r="DV20" s="3"/>
      <c r="DW20" s="3"/>
      <c r="DX20" s="3"/>
      <c r="DY20" s="3"/>
      <c r="DZ20" s="3"/>
      <c r="EA20" s="3"/>
      <c r="EB20" s="3"/>
      <c r="EC20" s="3"/>
      <c r="ED20" s="18"/>
      <c r="EE20" s="17"/>
      <c r="EF20" s="3"/>
      <c r="EG20" s="3"/>
      <c r="EH20" s="3"/>
      <c r="EI20" s="3"/>
      <c r="EJ20" s="3"/>
      <c r="EK20" s="3"/>
      <c r="EL20" s="3"/>
      <c r="EM20" s="3"/>
      <c r="EN20" s="3"/>
      <c r="EO20" s="18"/>
      <c r="EP20" s="12"/>
      <c r="EQ20" s="24"/>
    </row>
    <row r="21" spans="1:147" ht="15.75" customHeight="1" thickBot="1" x14ac:dyDescent="0.35">
      <c r="A21" s="17">
        <v>10</v>
      </c>
      <c r="B21" s="3"/>
      <c r="C21" s="40"/>
      <c r="D21" s="13"/>
      <c r="E21" s="19"/>
      <c r="F21" s="20"/>
      <c r="G21" s="20"/>
      <c r="H21" s="20"/>
      <c r="I21" s="20"/>
      <c r="J21" s="20"/>
      <c r="K21" s="20"/>
      <c r="L21" s="20"/>
      <c r="M21" s="21"/>
      <c r="N21" s="19"/>
      <c r="O21" s="20"/>
      <c r="P21" s="20"/>
      <c r="Q21" s="20"/>
      <c r="R21" s="20"/>
      <c r="S21" s="20"/>
      <c r="T21" s="20"/>
      <c r="U21" s="20"/>
      <c r="V21" s="20"/>
      <c r="W21" s="20"/>
      <c r="X21" s="21"/>
      <c r="Y21" s="19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19"/>
      <c r="AK21" s="20"/>
      <c r="AL21" s="20"/>
      <c r="AM21" s="20"/>
      <c r="AN21" s="20"/>
      <c r="AO21" s="20"/>
      <c r="AP21" s="20"/>
      <c r="AQ21" s="20"/>
      <c r="AR21" s="20"/>
      <c r="AS21" s="20"/>
      <c r="AT21" s="21"/>
      <c r="AU21" s="19"/>
      <c r="AV21" s="20"/>
      <c r="AW21" s="20"/>
      <c r="AX21" s="20"/>
      <c r="AY21" s="20"/>
      <c r="AZ21" s="20"/>
      <c r="BA21" s="20"/>
      <c r="BB21" s="20"/>
      <c r="BC21" s="20"/>
      <c r="BD21" s="20"/>
      <c r="BE21" s="21"/>
      <c r="BF21" s="19"/>
      <c r="BG21" s="20"/>
      <c r="BH21" s="20"/>
      <c r="BI21" s="20"/>
      <c r="BJ21" s="20"/>
      <c r="BK21" s="20"/>
      <c r="BL21" s="20"/>
      <c r="BM21" s="20"/>
      <c r="BN21" s="20"/>
      <c r="BO21" s="20"/>
      <c r="BP21" s="21"/>
      <c r="BQ21" s="19"/>
      <c r="BR21" s="20"/>
      <c r="BS21" s="20"/>
      <c r="BT21" s="20"/>
      <c r="BU21" s="20"/>
      <c r="BV21" s="20"/>
      <c r="BW21" s="20"/>
      <c r="BX21" s="20"/>
      <c r="BY21" s="20"/>
      <c r="BZ21" s="20"/>
      <c r="CA21" s="21"/>
      <c r="CB21" s="19"/>
      <c r="CC21" s="20"/>
      <c r="CD21" s="20"/>
      <c r="CE21" s="20"/>
      <c r="CF21" s="20"/>
      <c r="CG21" s="20"/>
      <c r="CH21" s="20"/>
      <c r="CI21" s="20"/>
      <c r="CJ21" s="20"/>
      <c r="CK21" s="20"/>
      <c r="CL21" s="21"/>
      <c r="CM21" s="19"/>
      <c r="CN21" s="20"/>
      <c r="CO21" s="20"/>
      <c r="CP21" s="20"/>
      <c r="CQ21" s="20"/>
      <c r="CR21" s="20"/>
      <c r="CS21" s="20"/>
      <c r="CT21" s="20"/>
      <c r="CU21" s="20"/>
      <c r="CV21" s="20"/>
      <c r="CW21" s="21"/>
      <c r="CX21" s="19"/>
      <c r="CY21" s="20"/>
      <c r="CZ21" s="20"/>
      <c r="DA21" s="20"/>
      <c r="DB21" s="20"/>
      <c r="DC21" s="20"/>
      <c r="DD21" s="20"/>
      <c r="DE21" s="20"/>
      <c r="DF21" s="20"/>
      <c r="DG21" s="20"/>
      <c r="DH21" s="21"/>
      <c r="DI21" s="19"/>
      <c r="DJ21" s="20"/>
      <c r="DK21" s="20"/>
      <c r="DL21" s="20"/>
      <c r="DM21" s="20"/>
      <c r="DN21" s="20"/>
      <c r="DO21" s="20"/>
      <c r="DP21" s="20"/>
      <c r="DQ21" s="20"/>
      <c r="DR21" s="20"/>
      <c r="DS21" s="21"/>
      <c r="DT21" s="19"/>
      <c r="DU21" s="20"/>
      <c r="DV21" s="20"/>
      <c r="DW21" s="20"/>
      <c r="DX21" s="20"/>
      <c r="DY21" s="20"/>
      <c r="DZ21" s="20"/>
      <c r="EA21" s="20"/>
      <c r="EB21" s="20"/>
      <c r="EC21" s="20"/>
      <c r="ED21" s="21"/>
      <c r="EE21" s="19"/>
      <c r="EF21" s="20"/>
      <c r="EG21" s="20"/>
      <c r="EH21" s="20"/>
      <c r="EI21" s="20"/>
      <c r="EJ21" s="20"/>
      <c r="EK21" s="20"/>
      <c r="EL21" s="20"/>
      <c r="EM21" s="20"/>
      <c r="EN21" s="20"/>
      <c r="EO21" s="21"/>
      <c r="EP21" s="13"/>
      <c r="EQ21" s="25"/>
    </row>
    <row r="22" spans="1:147" ht="15.75" customHeight="1" thickBot="1" x14ac:dyDescent="0.35">
      <c r="A22" s="285" t="s">
        <v>40</v>
      </c>
      <c r="B22" s="286"/>
      <c r="C22" s="28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5"/>
    </row>
    <row r="23" spans="1:147" ht="15.75" customHeight="1" thickBot="1" x14ac:dyDescent="0.35">
      <c r="A23" s="26">
        <v>21</v>
      </c>
      <c r="B23" s="6"/>
      <c r="C23" s="42" t="s">
        <v>29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43"/>
    </row>
    <row r="24" spans="1:147" ht="15.75" customHeight="1" thickBot="1" x14ac:dyDescent="0.35">
      <c r="A24" s="285" t="s">
        <v>30</v>
      </c>
      <c r="B24" s="287"/>
      <c r="C24" s="28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8"/>
    </row>
    <row r="25" spans="1:147" x14ac:dyDescent="0.3">
      <c r="A25" s="29"/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</row>
    <row r="26" spans="1:147" x14ac:dyDescent="0.3">
      <c r="A26" s="29"/>
      <c r="B26" s="29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</row>
    <row r="27" spans="1:147" x14ac:dyDescent="0.3">
      <c r="A27" s="29"/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</row>
    <row r="28" spans="1:147" x14ac:dyDescent="0.3">
      <c r="A28" s="29"/>
      <c r="B28" s="29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</row>
    <row r="29" spans="1:147" x14ac:dyDescent="0.3">
      <c r="A29" s="29"/>
      <c r="B29" s="29" t="s">
        <v>32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</row>
    <row r="30" spans="1:147" x14ac:dyDescent="0.3">
      <c r="A30" s="29"/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</row>
    <row r="31" spans="1:147" x14ac:dyDescent="0.3">
      <c r="A31" s="29"/>
      <c r="B31" s="29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</row>
    <row r="32" spans="1:147" x14ac:dyDescent="0.3">
      <c r="A32" s="29"/>
      <c r="B32" s="29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</row>
    <row r="33" spans="1:147" x14ac:dyDescent="0.3">
      <c r="A33" s="29"/>
      <c r="B33" s="29" t="s">
        <v>33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 t="s">
        <v>35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</row>
    <row r="34" spans="1:147" x14ac:dyDescent="0.3">
      <c r="A34" s="29"/>
      <c r="B34" s="29" t="s">
        <v>34</v>
      </c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 t="s">
        <v>36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</row>
    <row r="35" spans="1:147" x14ac:dyDescent="0.3">
      <c r="A35" s="29"/>
      <c r="B35" s="29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 t="s">
        <v>37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</row>
    <row r="36" spans="1:147" x14ac:dyDescent="0.3">
      <c r="A36" s="29"/>
      <c r="B36" s="29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</row>
    <row r="37" spans="1:147" x14ac:dyDescent="0.3">
      <c r="A37" s="29"/>
      <c r="B37" s="29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</row>
  </sheetData>
  <mergeCells count="28">
    <mergeCell ref="A16:C16"/>
    <mergeCell ref="A22:C22"/>
    <mergeCell ref="A24:C24"/>
    <mergeCell ref="EP5:EP9"/>
    <mergeCell ref="EQ5:EQ9"/>
    <mergeCell ref="N7:X8"/>
    <mergeCell ref="Y7:AI8"/>
    <mergeCell ref="AJ7:AT8"/>
    <mergeCell ref="AU7:BE8"/>
    <mergeCell ref="BF7:BP8"/>
    <mergeCell ref="BQ7:CA8"/>
    <mergeCell ref="CB7:CL8"/>
    <mergeCell ref="CM7:CW8"/>
    <mergeCell ref="CX7:DH8"/>
    <mergeCell ref="DI7:DS8"/>
    <mergeCell ref="DT7:ED8"/>
    <mergeCell ref="A10:C10"/>
    <mergeCell ref="EE7:EO8"/>
    <mergeCell ref="A5:A9"/>
    <mergeCell ref="B5:B9"/>
    <mergeCell ref="C5:C9"/>
    <mergeCell ref="D5:M8"/>
    <mergeCell ref="N5:AI6"/>
    <mergeCell ref="AJ5:BE6"/>
    <mergeCell ref="BF5:CA6"/>
    <mergeCell ref="CB5:CW6"/>
    <mergeCell ref="CX5:DS6"/>
    <mergeCell ref="DT5:EO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Harmonogram studiów - wzór</vt:lpstr>
      <vt:lpstr>Harmonogram specjalnośc - wzór</vt:lpstr>
      <vt:lpstr>'Harmonogram studiów - wzór'!Obszar_wydruku</vt:lpstr>
      <vt:lpstr>'Harmonogram studiów - wzór'!Tytuły_wydruku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2024-08-29T11:52:41Z</dcterms:modified>
</cp:coreProperties>
</file>